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Shenemeckay MA\2024г\Пожарная сигнализация Ключ\4. РУСН 0,4кВ ЦТП ПС\на торги\"/>
    </mc:Choice>
  </mc:AlternateContent>
  <bookViews>
    <workbookView xWindow="0" yWindow="0" windowWidth="28800" windowHeight="12000"/>
  </bookViews>
  <sheets>
    <sheet name="Ведомость 1" sheetId="1" r:id="rId1"/>
    <sheet name="Ведомость 2" sheetId="2" r:id="rId2"/>
  </sheets>
  <definedNames>
    <definedName name="_xlnm.Print_Titles" localSheetId="0">'Ведомость 1'!$11:$11</definedName>
    <definedName name="_xlnm.Print_Area" localSheetId="0">'Ведомость 1'!$A:$F</definedName>
    <definedName name="_xlnm.Print_Area" localSheetId="1">'Ведомость 2'!$A$1:$G$47</definedName>
  </definedNames>
  <calcPr calcId="162913"/>
</workbook>
</file>

<file path=xl/calcChain.xml><?xml version="1.0" encoding="utf-8"?>
<calcChain xmlns="http://schemas.openxmlformats.org/spreadsheetml/2006/main">
  <c r="F25" i="2" l="1"/>
  <c r="F21" i="2"/>
  <c r="F18" i="2" s="1"/>
  <c r="F28" i="2" s="1"/>
  <c r="F29" i="2" l="1"/>
  <c r="F30" i="2" s="1"/>
  <c r="F34" i="2" l="1"/>
  <c r="F35" i="2"/>
  <c r="F37" i="2" l="1"/>
</calcChain>
</file>

<file path=xl/sharedStrings.xml><?xml version="1.0" encoding="utf-8"?>
<sst xmlns="http://schemas.openxmlformats.org/spreadsheetml/2006/main" count="183" uniqueCount="121">
  <si>
    <t>УТВЕРЖДАЮ</t>
  </si>
  <si>
    <t>"РАСПРЕД. УСТРОЙСТВО 0,4 КВ  ТТЦ. Инв. № ИЭ14800016201. Модернизация системы пожарной сигнализации с установкой ПС, СОУЭ в помещении РУСН-0,4кВ ЦТП."</t>
  </si>
  <si>
    <t>№ п/п</t>
  </si>
  <si>
    <t>Наименование</t>
  </si>
  <si>
    <t>Ед. изм.</t>
  </si>
  <si>
    <t>Кол.</t>
  </si>
  <si>
    <t>Обоснование</t>
  </si>
  <si>
    <t>Примечание</t>
  </si>
  <si>
    <t>Раздел 1. Демонтажные работы</t>
  </si>
  <si>
    <t>Демонтаж Извещатель ПС автоматический: дымовой, фотоэлектрический, радиоизотопный, световой в нормальном исполнении (мусор)</t>
  </si>
  <si>
    <t>шт</t>
  </si>
  <si>
    <t>Демонтаж 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 до 2: многопроволочного провода (жил кабеля)(мусор)</t>
  </si>
  <si>
    <t>Демонтаж Приборы ПС приемно-контрольные, пусковые, концентратор: блок базовый на 20 лучей (мусор)</t>
  </si>
  <si>
    <t>Демонтаж кабеля/ ТРП 2*0,4 (мусор)</t>
  </si>
  <si>
    <t>Раздел 2. Монтажные работы</t>
  </si>
  <si>
    <t>Шкаф (пульт) управления навесной, высота, ширина и глубина: до 900х600х500 мм</t>
  </si>
  <si>
    <t>Щит с монтажной панелью, размеры 800х600х250 мм, степень защиты IP66</t>
  </si>
  <si>
    <t>Провод силовой установочный с медными жилами ПуГВ 1х6-450</t>
  </si>
  <si>
    <t>Наконечники кабельные медные луженые 6-5-4</t>
  </si>
  <si>
    <t>Профиль перфорированный монтажный длиной 2 м</t>
  </si>
  <si>
    <t>DIN-рейки металлические, оцинкованные, размеры 7,5х35х500 мм</t>
  </si>
  <si>
    <t>Ограничитель на DIN-рейку (металл)</t>
  </si>
  <si>
    <t>Прибор или аппарат</t>
  </si>
  <si>
    <t>Шина N "ноль" на DIN-изоляторе ШНИ-6х9-8-Д-С ИЭК</t>
  </si>
  <si>
    <t>Шина PEN "земля-ноль" 6х9 мм 8/2 (8 групп/крепеж по краям) ИЭК</t>
  </si>
  <si>
    <t>установка приборов</t>
  </si>
  <si>
    <t>Приборы приемно-контрольные объектовые на: 2 луча</t>
  </si>
  <si>
    <t>Контроллер двухпроводной линии связи, марка С2000- КДЛ-2И</t>
  </si>
  <si>
    <t>Выключатель автоматический 1P, 6 А, 4,5 кА, характеристика C</t>
  </si>
  <si>
    <t>Источник питания резервированный РИП-24 исп.56</t>
  </si>
  <si>
    <t>Аккумулятор CSB EVX 12260 (12V / 26Ah)</t>
  </si>
  <si>
    <t>Извещатель ПС автоматический: дымовой, фотоэлектрический, радиоизотопный, световой в нормальном исполнении</t>
  </si>
  <si>
    <t>Извещатель пожарный дымовой оптико-электронный ДИП-34А-03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</si>
  <si>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 до 2: многопроволочного провода (жил кабеля)</t>
  </si>
  <si>
    <t>Извещатель пожарный ручной ИПР 513-3АМ</t>
  </si>
  <si>
    <t>Звонок/Установка оповещателя звукового</t>
  </si>
  <si>
    <t>Оповещатель звуковой адресный С2000-ОПЗ</t>
  </si>
  <si>
    <t>Световые настенные указатели</t>
  </si>
  <si>
    <t>Оповещатель световой адресный С2000-ОСТ исп.01</t>
  </si>
  <si>
    <t>прокладка кабеля</t>
  </si>
  <si>
    <t>Короба пластмассовые: шириной до 40 мм</t>
  </si>
  <si>
    <t>Кабель-канал (короб), размеры 40х25 мм</t>
  </si>
  <si>
    <t>м</t>
  </si>
  <si>
    <t>Короба пластмассовые: шириной до 63 мм</t>
  </si>
  <si>
    <t>Кабель-канал (короб), размеры 60х40 мм</t>
  </si>
  <si>
    <t>Провод в лотках, сечением: до 6 мм2</t>
  </si>
  <si>
    <t>Кабель парной скрутки КПСЭнг-FRLS 2х2х0,75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</si>
  <si>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</si>
  <si>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>Трубы гибкие гофрированные, легкие, из самозатухающего ПВХ, номинальный диаметр 25 мм</t>
  </si>
  <si>
    <t>Держатели пластмассовые с защелкой для труб диаметром 25 мм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</si>
  <si>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</si>
  <si>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Кабель силовой с медными жилами ВВГнг(A)-FRLS 3х1,5ок(N, PE)-1000</t>
  </si>
  <si>
    <t>Линия провода тросового, количество проводов в линии до 4, сечение жил провода: до 6 мм2</t>
  </si>
  <si>
    <t>Трос (канат) стальной в оболочке ПВХ, диаметр 3 мм</t>
  </si>
  <si>
    <t>кг</t>
  </si>
  <si>
    <t>Талреп крюк-кольцо М10 для троса</t>
  </si>
  <si>
    <t>Коуш 3мм</t>
  </si>
  <si>
    <t>Зажим для троса 3мм</t>
  </si>
  <si>
    <t>Кабель до 35 кВ по установленным конструкциям и лоткам с креплением на поворотах и в конце трассы, масса 1 м кабеля: до 1 кг</t>
  </si>
  <si>
    <t>Кабель КСБГнг-FRHF 2х2х0,9</t>
  </si>
  <si>
    <t>Директор филиала</t>
  </si>
  <si>
    <t xml:space="preserve">ООО "Байкальская энергетическая </t>
  </si>
  <si>
    <t>компания" ТЭЦ-6</t>
  </si>
  <si>
    <t xml:space="preserve">_______________ С.И.Коноплев </t>
  </si>
  <si>
    <t>" __ " __________  2024 г.</t>
  </si>
  <si>
    <t>Ведомость объемов работ № 1</t>
  </si>
  <si>
    <t>"РАСПРЕД. УСТРОЙСТВО 0,4 КВ  ТТЦ. Инв. № ИЭ14800016201. Модернизация системы пожарной сигнализации с установкой ПС, СОУЭ в помещении РУСН-0,4кВ ЦТП."
 Монтаж систем автоматической пожарной сигнализации</t>
  </si>
  <si>
    <t>Условия производства работ: 
Производство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работ имеется один из перечисленных ниже факторов:
- движение транспорта по внутрицеховым путям;
- действующее технологическое или лабораторное оборудование;
- мебель и иные загромождающие помещения предметы</t>
  </si>
  <si>
    <t xml:space="preserve">  Подписи лиц, ответственных на филиале за составление</t>
  </si>
  <si>
    <t/>
  </si>
  <si>
    <t>( с указанием должностей и расшифровкой подписей)</t>
  </si>
  <si>
    <t xml:space="preserve">          </t>
  </si>
  <si>
    <t>Начальник ЭЦ-ТИ</t>
  </si>
  <si>
    <t>Ю.Г. Сияшин</t>
  </si>
  <si>
    <t>Зам.начальника ЭЦ-ТИ по РЗА</t>
  </si>
  <si>
    <t>А.А. Доскальчук</t>
  </si>
  <si>
    <t xml:space="preserve">Директор филиала </t>
  </si>
  <si>
    <t>ООО "Байкальская энергетическая</t>
  </si>
  <si>
    <t>_______________С.И.Коноплев</t>
  </si>
  <si>
    <t>"___"__________ 2024 г.</t>
  </si>
  <si>
    <t>Ведомость объемов работ № 2</t>
  </si>
  <si>
    <t>Объект:</t>
  </si>
  <si>
    <t>Пусконаладочные работы.</t>
  </si>
  <si>
    <t>Категория технической сложности системы</t>
  </si>
  <si>
    <t>I</t>
  </si>
  <si>
    <t>Коэффициент сложности системы</t>
  </si>
  <si>
    <t>М-</t>
  </si>
  <si>
    <t>Коэффициент метрологической сложности  (табл.1, п.1)</t>
  </si>
  <si>
    <t>И-</t>
  </si>
  <si>
    <t>Коэффициент развитости информационных функций ( табл. 2 , п.1)</t>
  </si>
  <si>
    <t>У-</t>
  </si>
  <si>
    <t>Коэффициент развитости управляющих функций ( табл. 3 , п.1)</t>
  </si>
  <si>
    <r>
      <t>К</t>
    </r>
    <r>
      <rPr>
        <vertAlign val="superscript"/>
        <sz val="12"/>
        <rFont val="Times New Roman"/>
        <family val="1"/>
        <charset val="204"/>
      </rPr>
      <t>а</t>
    </r>
    <r>
      <rPr>
        <sz val="12"/>
        <rFont val="Times New Roman"/>
        <family val="1"/>
        <charset val="204"/>
      </rPr>
      <t xml:space="preserve"> и-</t>
    </r>
  </si>
  <si>
    <t>Канал аналоговый отображения информации</t>
  </si>
  <si>
    <r>
      <t>К</t>
    </r>
    <r>
      <rPr>
        <vertAlign val="superscript"/>
        <sz val="12"/>
        <rFont val="Times New Roman"/>
        <family val="1"/>
        <charset val="204"/>
      </rPr>
      <t>д</t>
    </r>
    <r>
      <rPr>
        <sz val="12"/>
        <rFont val="Times New Roman"/>
        <family val="1"/>
        <charset val="204"/>
      </rPr>
      <t>и-</t>
    </r>
  </si>
  <si>
    <t>Канал информационный дискретный измерительный</t>
  </si>
  <si>
    <t>Извещатель пожарный дымовой ДИП-34А</t>
  </si>
  <si>
    <t xml:space="preserve"> Дублирование отбражения информации на Оповещатель световой адресный С2000-ОСТ исп.0, Оповещатель звуковой адресный С2000-ОПЗ</t>
  </si>
  <si>
    <r>
      <t>К</t>
    </r>
    <r>
      <rPr>
        <vertAlign val="superscript"/>
        <sz val="12"/>
        <rFont val="Times New Roman"/>
        <family val="1"/>
        <charset val="204"/>
      </rPr>
      <t>а</t>
    </r>
    <r>
      <rPr>
        <sz val="12"/>
        <rFont val="Times New Roman"/>
        <family val="1"/>
        <charset val="204"/>
      </rPr>
      <t>у-</t>
    </r>
  </si>
  <si>
    <t>Канал аналоговый управления</t>
  </si>
  <si>
    <r>
      <t>К</t>
    </r>
    <r>
      <rPr>
        <vertAlign val="superscript"/>
        <sz val="12"/>
        <rFont val="Times New Roman"/>
        <family val="1"/>
        <charset val="204"/>
      </rPr>
      <t>д</t>
    </r>
    <r>
      <rPr>
        <sz val="12"/>
        <rFont val="Times New Roman"/>
        <family val="1"/>
        <charset val="204"/>
      </rPr>
      <t>у-</t>
    </r>
  </si>
  <si>
    <t>Канал дискретный управления</t>
  </si>
  <si>
    <r>
      <t>К</t>
    </r>
    <r>
      <rPr>
        <vertAlign val="superscript"/>
        <sz val="12"/>
        <rFont val="Times New Roman"/>
        <family val="1"/>
        <charset val="204"/>
      </rPr>
      <t>общ</t>
    </r>
    <r>
      <rPr>
        <sz val="12"/>
        <rFont val="Times New Roman"/>
        <family val="1"/>
        <charset val="204"/>
      </rPr>
      <t>и-</t>
    </r>
  </si>
  <si>
    <t>Общее количество информационных аналоговых и дискретных каналов</t>
  </si>
  <si>
    <r>
      <t>К</t>
    </r>
    <r>
      <rPr>
        <vertAlign val="superscript"/>
        <sz val="12"/>
        <rFont val="Times New Roman"/>
        <family val="1"/>
        <charset val="204"/>
      </rPr>
      <t>общ</t>
    </r>
    <r>
      <rPr>
        <sz val="12"/>
        <rFont val="Times New Roman"/>
        <family val="1"/>
        <charset val="204"/>
      </rPr>
      <t>у-</t>
    </r>
  </si>
  <si>
    <t xml:space="preserve">Общее количество каналов управления аналоговых и дискретных </t>
  </si>
  <si>
    <t>Кобщ.=</t>
  </si>
  <si>
    <t xml:space="preserve">(Кобщ.и+Кобщ.у)-общее количество каналов информационных и управления аналоговых и дискретных </t>
  </si>
  <si>
    <t>Расчет поправочных коэффициентов к базовой расценке</t>
  </si>
  <si>
    <r>
      <t>Ф</t>
    </r>
    <r>
      <rPr>
        <vertAlign val="superscript"/>
        <sz val="12"/>
        <rFont val="Times New Roman"/>
        <family val="1"/>
        <charset val="204"/>
      </rPr>
      <t>м</t>
    </r>
    <r>
      <rPr>
        <sz val="12"/>
        <rFont val="Times New Roman"/>
        <family val="1"/>
        <charset val="204"/>
      </rPr>
      <t>И-</t>
    </r>
  </si>
  <si>
    <t>коэффициент, учитывающий "метрологическую сложность" и "развитость информационных функций" ФМИ= 0,5+Каи:Кобщи*М*И (п.2.2.3.1.)</t>
  </si>
  <si>
    <t>ФУ-</t>
  </si>
  <si>
    <t>коэффициент, учитывающий "развитость управляющих функций" ФУ= 1,0+(1,31*Кау+0,95*Кду):Кобщ*У (п.2.2.3.2.)</t>
  </si>
  <si>
    <t>Общий</t>
  </si>
  <si>
    <t>Сметная расценка расчитывается применением к базовой расценке поправочных коэффициентов, которые между собой перемножаются (ФМИ*ФУ)</t>
  </si>
  <si>
    <t>Условия производства работ: 
1. Производство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работ имеется один из перечисленных ниже факторов:
- движение транспорта по внутрицеховым путям;
- действующее технологическое или лабораторное оборудование;
- мебель и иные загромождающие помещения предметы
2. Выполнение пусконаладочных работ звеном (бригадой), которое выполнило монтаж этого же оборудования</t>
  </si>
  <si>
    <t>Ю.Г.Сияшин</t>
  </si>
  <si>
    <t>Заместитель начальника ЭЦ-ТИ по РЗА</t>
  </si>
  <si>
    <t>Начальник СДТУ</t>
  </si>
  <si>
    <t>А.Е. Привалов</t>
  </si>
  <si>
    <t>Отдельно устанавливаемый: преобразователь или блок питания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</si>
</sst>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vertAlign val="superscript"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64"/>
      </bottom>
      <diagonal/>
    </border>
    <border>
      <left/>
      <right/>
      <top style="thin">
        <color auto="1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1" fillId="0" borderId="0"/>
    <xf numFmtId="0" fontId="4" fillId="0" borderId="0"/>
    <xf numFmtId="0" fontId="2" fillId="0" borderId="0"/>
  </cellStyleXfs>
  <cellXfs count="146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/>
    <xf numFmtId="0" fontId="6" fillId="0" borderId="0" xfId="0" applyFont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wrapText="1"/>
    </xf>
    <xf numFmtId="1" fontId="7" fillId="0" borderId="2" xfId="0" applyNumberFormat="1" applyFont="1" applyFill="1" applyBorder="1" applyAlignment="1" applyProtection="1">
      <alignment horizontal="center" vertical="top" wrapText="1"/>
    </xf>
    <xf numFmtId="0" fontId="7" fillId="0" borderId="2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horizontal="center" vertical="top" wrapText="1"/>
    </xf>
    <xf numFmtId="1" fontId="7" fillId="0" borderId="5" xfId="0" applyNumberFormat="1" applyFont="1" applyFill="1" applyBorder="1" applyAlignment="1" applyProtection="1">
      <alignment horizontal="center" vertical="top" wrapText="1"/>
    </xf>
    <xf numFmtId="0" fontId="7" fillId="0" borderId="2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wrapText="1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/>
    <xf numFmtId="0" fontId="10" fillId="0" borderId="0" xfId="0" applyFont="1"/>
    <xf numFmtId="0" fontId="10" fillId="0" borderId="0" xfId="0" applyFont="1" applyAlignment="1"/>
    <xf numFmtId="0" fontId="6" fillId="0" borderId="0" xfId="0" applyFont="1" applyBorder="1"/>
    <xf numFmtId="0" fontId="8" fillId="0" borderId="0" xfId="1" applyFont="1" applyFill="1" applyAlignment="1">
      <alignment horizontal="left" vertical="top" wrapText="1"/>
    </xf>
    <xf numFmtId="0" fontId="8" fillId="0" borderId="0" xfId="1" applyFont="1" applyFill="1" applyAlignment="1">
      <alignment horizontal="center" vertical="top"/>
    </xf>
    <xf numFmtId="0" fontId="8" fillId="0" borderId="0" xfId="1" applyNumberFormat="1" applyFont="1" applyFill="1" applyAlignment="1">
      <alignment horizontal="right" vertical="top"/>
    </xf>
    <xf numFmtId="0" fontId="8" fillId="0" borderId="0" xfId="1" applyNumberFormat="1" applyFont="1" applyFill="1" applyAlignment="1">
      <alignment horizontal="left" vertical="top"/>
    </xf>
    <xf numFmtId="0" fontId="8" fillId="0" borderId="0" xfId="1" applyFont="1" applyFill="1"/>
    <xf numFmtId="0" fontId="10" fillId="0" borderId="0" xfId="1" applyFont="1" applyFill="1" applyAlignment="1">
      <alignment horizontal="left"/>
    </xf>
    <xf numFmtId="0" fontId="10" fillId="0" borderId="0" xfId="1" applyFont="1" applyFill="1"/>
    <xf numFmtId="0" fontId="8" fillId="0" borderId="1" xfId="1" applyFont="1" applyFill="1" applyBorder="1"/>
    <xf numFmtId="0" fontId="7" fillId="0" borderId="1" xfId="2" applyNumberFormat="1" applyFont="1" applyFill="1" applyBorder="1" applyAlignment="1" applyProtection="1"/>
    <xf numFmtId="0" fontId="7" fillId="0" borderId="0" xfId="2" applyNumberFormat="1" applyFont="1" applyFill="1" applyBorder="1" applyAlignment="1" applyProtection="1"/>
    <xf numFmtId="0" fontId="10" fillId="0" borderId="0" xfId="1" applyFont="1" applyFill="1" applyBorder="1"/>
    <xf numFmtId="0" fontId="8" fillId="0" borderId="0" xfId="1" applyFont="1" applyFill="1" applyBorder="1"/>
    <xf numFmtId="0" fontId="7" fillId="0" borderId="1" xfId="0" applyNumberFormat="1" applyFont="1" applyFill="1" applyBorder="1" applyAlignment="1" applyProtection="1"/>
    <xf numFmtId="1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vertical="top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1" fontId="7" fillId="0" borderId="8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left" vertical="top" wrapText="1"/>
    </xf>
    <xf numFmtId="1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left" vertical="top" wrapText="1"/>
    </xf>
    <xf numFmtId="0" fontId="7" fillId="0" borderId="11" xfId="0" applyNumberFormat="1" applyFont="1" applyFill="1" applyBorder="1" applyAlignment="1" applyProtection="1">
      <alignment vertical="top" wrapText="1"/>
    </xf>
    <xf numFmtId="0" fontId="7" fillId="0" borderId="11" xfId="0" applyNumberFormat="1" applyFont="1" applyFill="1" applyBorder="1" applyAlignment="1" applyProtection="1">
      <alignment horizontal="center" vertical="top" wrapText="1"/>
    </xf>
    <xf numFmtId="1" fontId="7" fillId="0" borderId="12" xfId="0" applyNumberFormat="1" applyFont="1" applyFill="1" applyBorder="1" applyAlignment="1" applyProtection="1">
      <alignment horizontal="center" vertical="top" wrapText="1"/>
    </xf>
    <xf numFmtId="0" fontId="7" fillId="0" borderId="11" xfId="0" applyNumberFormat="1" applyFont="1" applyFill="1" applyBorder="1" applyAlignment="1" applyProtection="1">
      <alignment horizontal="left" vertical="top" wrapText="1"/>
    </xf>
    <xf numFmtId="0" fontId="7" fillId="0" borderId="12" xfId="0" applyNumberFormat="1" applyFont="1" applyFill="1" applyBorder="1" applyAlignment="1" applyProtection="1">
      <alignment horizontal="center" vertical="top" wrapText="1"/>
    </xf>
    <xf numFmtId="0" fontId="7" fillId="0" borderId="8" xfId="0" applyNumberFormat="1" applyFont="1" applyFill="1" applyBorder="1" applyAlignment="1" applyProtection="1">
      <alignment horizontal="center" vertical="top" wrapText="1"/>
    </xf>
    <xf numFmtId="1" fontId="7" fillId="0" borderId="1" xfId="0" applyNumberFormat="1" applyFont="1" applyFill="1" applyBorder="1" applyAlignment="1" applyProtection="1">
      <alignment horizontal="center" vertical="top" wrapText="1"/>
    </xf>
    <xf numFmtId="1" fontId="7" fillId="0" borderId="13" xfId="0" applyNumberFormat="1" applyFont="1" applyFill="1" applyBorder="1" applyAlignment="1" applyProtection="1">
      <alignment horizontal="center" vertical="top" wrapText="1"/>
    </xf>
    <xf numFmtId="0" fontId="7" fillId="0" borderId="13" xfId="0" applyNumberFormat="1" applyFont="1" applyFill="1" applyBorder="1" applyAlignment="1" applyProtection="1">
      <alignment vertical="top" wrapText="1"/>
    </xf>
    <xf numFmtId="0" fontId="7" fillId="0" borderId="13" xfId="0" applyNumberFormat="1" applyFont="1" applyFill="1" applyBorder="1" applyAlignment="1" applyProtection="1">
      <alignment horizontal="center" vertical="top" wrapText="1"/>
    </xf>
    <xf numFmtId="1" fontId="7" fillId="0" borderId="14" xfId="0" applyNumberFormat="1" applyFont="1" applyFill="1" applyBorder="1" applyAlignment="1" applyProtection="1">
      <alignment horizontal="center" vertical="top" wrapText="1"/>
    </xf>
    <xf numFmtId="0" fontId="7" fillId="0" borderId="13" xfId="0" applyNumberFormat="1" applyFont="1" applyFill="1" applyBorder="1" applyAlignment="1" applyProtection="1">
      <alignment horizontal="left" vertical="top" wrapText="1"/>
    </xf>
    <xf numFmtId="0" fontId="7" fillId="0" borderId="14" xfId="0" applyNumberFormat="1" applyFont="1" applyFill="1" applyBorder="1" applyAlignment="1" applyProtection="1">
      <alignment horizontal="center" vertical="top" wrapText="1"/>
    </xf>
    <xf numFmtId="1" fontId="7" fillId="0" borderId="15" xfId="0" applyNumberFormat="1" applyFont="1" applyFill="1" applyBorder="1" applyAlignment="1" applyProtection="1">
      <alignment horizontal="center" vertical="top" wrapText="1"/>
    </xf>
    <xf numFmtId="0" fontId="7" fillId="0" borderId="15" xfId="0" applyNumberFormat="1" applyFont="1" applyFill="1" applyBorder="1" applyAlignment="1" applyProtection="1">
      <alignment vertical="top" wrapText="1"/>
    </xf>
    <xf numFmtId="0" fontId="7" fillId="0" borderId="15" xfId="0" applyNumberFormat="1" applyFont="1" applyFill="1" applyBorder="1" applyAlignment="1" applyProtection="1">
      <alignment horizontal="center" vertical="top" wrapText="1"/>
    </xf>
    <xf numFmtId="1" fontId="7" fillId="0" borderId="0" xfId="0" applyNumberFormat="1" applyFont="1" applyFill="1" applyBorder="1" applyAlignment="1" applyProtection="1">
      <alignment horizontal="center" vertical="top" wrapText="1"/>
    </xf>
    <xf numFmtId="0" fontId="7" fillId="0" borderId="15" xfId="0" applyNumberFormat="1" applyFont="1" applyFill="1" applyBorder="1" applyAlignment="1" applyProtection="1">
      <alignment horizontal="left" vertical="top" wrapText="1"/>
    </xf>
    <xf numFmtId="1" fontId="7" fillId="0" borderId="11" xfId="0" applyNumberFormat="1" applyFont="1" applyFill="1" applyBorder="1" applyAlignment="1" applyProtection="1">
      <alignment horizontal="center" vertical="top" wrapText="1"/>
    </xf>
    <xf numFmtId="0" fontId="12" fillId="0" borderId="0" xfId="1" applyFont="1"/>
    <xf numFmtId="0" fontId="10" fillId="0" borderId="0" xfId="1" applyFont="1"/>
    <xf numFmtId="0" fontId="10" fillId="0" borderId="0" xfId="1" applyFont="1" applyFill="1" applyBorder="1" applyAlignment="1"/>
    <xf numFmtId="0" fontId="10" fillId="0" borderId="0" xfId="3" applyFont="1" applyAlignment="1"/>
    <xf numFmtId="0" fontId="10" fillId="0" borderId="0" xfId="3" applyFont="1" applyFill="1"/>
    <xf numFmtId="0" fontId="10" fillId="0" borderId="0" xfId="3" applyFont="1" applyAlignment="1">
      <alignment horizontal="right"/>
    </xf>
    <xf numFmtId="0" fontId="10" fillId="0" borderId="0" xfId="3" applyFont="1"/>
    <xf numFmtId="0" fontId="10" fillId="0" borderId="0" xfId="3" applyFont="1" applyAlignment="1">
      <alignment horizontal="center"/>
    </xf>
    <xf numFmtId="0" fontId="10" fillId="0" borderId="0" xfId="3" applyFont="1" applyAlignment="1">
      <alignment horizontal="left" vertical="top"/>
    </xf>
    <xf numFmtId="0" fontId="10" fillId="0" borderId="0" xfId="3" applyFont="1" applyAlignment="1">
      <alignment vertical="top" wrapText="1"/>
    </xf>
    <xf numFmtId="0" fontId="10" fillId="0" borderId="0" xfId="3" applyFont="1" applyFill="1" applyAlignment="1">
      <alignment horizontal="left" vertical="top"/>
    </xf>
    <xf numFmtId="0" fontId="10" fillId="0" borderId="0" xfId="3" applyFont="1" applyFill="1" applyAlignment="1">
      <alignment horizontal="left" vertical="top" wrapText="1"/>
    </xf>
    <xf numFmtId="0" fontId="10" fillId="0" borderId="0" xfId="3" applyFont="1" applyAlignment="1">
      <alignment horizontal="center" vertical="top" wrapText="1"/>
    </xf>
    <xf numFmtId="0" fontId="10" fillId="0" borderId="0" xfId="3" applyFont="1" applyAlignment="1">
      <alignment horizontal="center" vertical="top"/>
    </xf>
    <xf numFmtId="0" fontId="10" fillId="0" borderId="0" xfId="3" applyFont="1" applyAlignment="1">
      <alignment horizontal="right" vertical="top"/>
    </xf>
    <xf numFmtId="0" fontId="10" fillId="0" borderId="2" xfId="3" applyFont="1" applyBorder="1" applyAlignment="1">
      <alignment horizontal="center" vertical="top"/>
    </xf>
    <xf numFmtId="0" fontId="10" fillId="0" borderId="6" xfId="3" applyFont="1" applyBorder="1" applyAlignment="1">
      <alignment horizontal="center" vertical="top"/>
    </xf>
    <xf numFmtId="0" fontId="10" fillId="0" borderId="6" xfId="3" applyFont="1" applyBorder="1" applyAlignment="1">
      <alignment horizontal="center" vertical="center"/>
    </xf>
    <xf numFmtId="0" fontId="10" fillId="0" borderId="2" xfId="3" applyFont="1" applyFill="1" applyBorder="1" applyAlignment="1">
      <alignment horizontal="center" vertical="top"/>
    </xf>
    <xf numFmtId="0" fontId="10" fillId="0" borderId="5" xfId="3" applyFont="1" applyBorder="1" applyAlignment="1">
      <alignment vertical="top"/>
    </xf>
    <xf numFmtId="0" fontId="12" fillId="0" borderId="0" xfId="3" applyFont="1" applyBorder="1" applyAlignment="1">
      <alignment horizontal="center" vertical="top"/>
    </xf>
    <xf numFmtId="0" fontId="11" fillId="0" borderId="0" xfId="1"/>
    <xf numFmtId="0" fontId="1" fillId="0" borderId="0" xfId="1" applyNumberFormat="1" applyFont="1" applyFill="1" applyBorder="1" applyAlignment="1" applyProtection="1">
      <alignment wrapText="1"/>
    </xf>
    <xf numFmtId="0" fontId="3" fillId="0" borderId="0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>
      <alignment horizontal="right" vertical="top"/>
    </xf>
    <xf numFmtId="0" fontId="3" fillId="0" borderId="0" xfId="1" applyNumberFormat="1" applyFont="1" applyFill="1" applyBorder="1" applyAlignment="1" applyProtection="1">
      <alignment vertical="top"/>
    </xf>
    <xf numFmtId="0" fontId="10" fillId="0" borderId="0" xfId="1" applyFont="1" applyAlignment="1">
      <alignment horizontal="center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center"/>
    </xf>
    <xf numFmtId="0" fontId="1" fillId="0" borderId="1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center"/>
    </xf>
    <xf numFmtId="0" fontId="10" fillId="0" borderId="8" xfId="1" applyFont="1" applyFill="1" applyBorder="1" applyAlignment="1">
      <alignment horizontal="left" vertical="top" wrapText="1"/>
    </xf>
    <xf numFmtId="0" fontId="5" fillId="0" borderId="6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7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center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1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10" fillId="0" borderId="0" xfId="3" applyFont="1" applyAlignment="1">
      <alignment horizontal="center"/>
    </xf>
    <xf numFmtId="0" fontId="13" fillId="0" borderId="0" xfId="1" applyFont="1" applyAlignment="1"/>
    <xf numFmtId="0" fontId="10" fillId="0" borderId="0" xfId="3" applyFont="1" applyFill="1" applyAlignment="1">
      <alignment horizontal="left" vertical="top" wrapText="1"/>
    </xf>
    <xf numFmtId="0" fontId="11" fillId="0" borderId="0" xfId="1" applyFont="1" applyAlignment="1">
      <alignment vertical="top" wrapText="1"/>
    </xf>
    <xf numFmtId="0" fontId="10" fillId="0" borderId="6" xfId="3" applyFont="1" applyBorder="1" applyAlignment="1">
      <alignment horizontal="left" vertical="top" wrapText="1"/>
    </xf>
    <xf numFmtId="0" fontId="10" fillId="0" borderId="5" xfId="3" applyFont="1" applyBorder="1" applyAlignment="1">
      <alignment horizontal="left" vertical="top" wrapText="1"/>
    </xf>
    <xf numFmtId="0" fontId="10" fillId="0" borderId="7" xfId="3" applyFont="1" applyBorder="1" applyAlignment="1">
      <alignment horizontal="left" vertical="top" wrapText="1"/>
    </xf>
    <xf numFmtId="0" fontId="10" fillId="0" borderId="6" xfId="3" applyFont="1" applyFill="1" applyBorder="1" applyAlignment="1">
      <alignment horizontal="center" vertical="top"/>
    </xf>
    <xf numFmtId="0" fontId="10" fillId="0" borderId="7" xfId="3" applyFont="1" applyFill="1" applyBorder="1" applyAlignment="1">
      <alignment horizontal="center" vertical="top"/>
    </xf>
    <xf numFmtId="0" fontId="10" fillId="2" borderId="6" xfId="3" applyFont="1" applyFill="1" applyBorder="1" applyAlignment="1">
      <alignment horizontal="center" vertical="top"/>
    </xf>
    <xf numFmtId="0" fontId="10" fillId="2" borderId="7" xfId="3" applyFont="1" applyFill="1" applyBorder="1" applyAlignment="1">
      <alignment horizontal="center" vertical="top"/>
    </xf>
    <xf numFmtId="0" fontId="10" fillId="0" borderId="6" xfId="3" applyFont="1" applyBorder="1" applyAlignment="1">
      <alignment horizontal="center" vertical="top" wrapText="1"/>
    </xf>
    <xf numFmtId="0" fontId="10" fillId="0" borderId="7" xfId="3" applyFont="1" applyBorder="1" applyAlignment="1">
      <alignment horizontal="center" vertical="top" wrapText="1"/>
    </xf>
    <xf numFmtId="0" fontId="15" fillId="0" borderId="2" xfId="3" applyFont="1" applyFill="1" applyBorder="1" applyAlignment="1">
      <alignment horizontal="left" vertical="top" wrapText="1"/>
    </xf>
    <xf numFmtId="0" fontId="15" fillId="0" borderId="2" xfId="3" applyFont="1" applyFill="1" applyBorder="1" applyAlignment="1">
      <alignment horizontal="center" vertical="top" wrapText="1"/>
    </xf>
    <xf numFmtId="0" fontId="10" fillId="0" borderId="6" xfId="3" applyFont="1" applyBorder="1" applyAlignment="1">
      <alignment horizontal="center"/>
    </xf>
    <xf numFmtId="0" fontId="10" fillId="0" borderId="5" xfId="3" applyFont="1" applyBorder="1" applyAlignment="1">
      <alignment horizontal="center"/>
    </xf>
    <xf numFmtId="0" fontId="10" fillId="0" borderId="6" xfId="3" applyFont="1" applyFill="1" applyBorder="1" applyAlignment="1">
      <alignment horizontal="center" vertical="top" wrapText="1"/>
    </xf>
    <xf numFmtId="0" fontId="10" fillId="0" borderId="7" xfId="3" applyFont="1" applyFill="1" applyBorder="1" applyAlignment="1">
      <alignment horizontal="center" vertical="top" wrapText="1"/>
    </xf>
    <xf numFmtId="0" fontId="15" fillId="0" borderId="6" xfId="3" applyFont="1" applyBorder="1" applyAlignment="1">
      <alignment horizontal="left" vertical="top" wrapText="1"/>
    </xf>
    <xf numFmtId="0" fontId="15" fillId="0" borderId="5" xfId="3" applyFont="1" applyBorder="1" applyAlignment="1">
      <alignment horizontal="left" vertical="top" wrapText="1"/>
    </xf>
    <xf numFmtId="0" fontId="15" fillId="0" borderId="7" xfId="3" applyFont="1" applyBorder="1" applyAlignment="1">
      <alignment horizontal="left" vertical="top" wrapText="1"/>
    </xf>
    <xf numFmtId="0" fontId="16" fillId="0" borderId="6" xfId="3" applyFont="1" applyFill="1" applyBorder="1" applyAlignment="1">
      <alignment horizontal="center" vertical="top" wrapText="1"/>
    </xf>
    <xf numFmtId="0" fontId="16" fillId="0" borderId="7" xfId="3" applyFont="1" applyFill="1" applyBorder="1" applyAlignment="1">
      <alignment horizontal="center" vertical="top" wrapText="1"/>
    </xf>
    <xf numFmtId="0" fontId="10" fillId="0" borderId="6" xfId="3" applyNumberFormat="1" applyFont="1" applyBorder="1" applyAlignment="1">
      <alignment horizontal="center" vertical="top"/>
    </xf>
    <xf numFmtId="0" fontId="10" fillId="0" borderId="7" xfId="3" applyNumberFormat="1" applyFont="1" applyBorder="1" applyAlignment="1">
      <alignment horizontal="center" vertical="top"/>
    </xf>
    <xf numFmtId="0" fontId="16" fillId="0" borderId="6" xfId="3" applyFont="1" applyBorder="1" applyAlignment="1">
      <alignment horizontal="left" vertical="top" wrapText="1"/>
    </xf>
    <xf numFmtId="0" fontId="16" fillId="0" borderId="5" xfId="3" applyFont="1" applyBorder="1" applyAlignment="1">
      <alignment horizontal="left" vertical="top" wrapText="1"/>
    </xf>
    <xf numFmtId="0" fontId="16" fillId="0" borderId="7" xfId="3" applyFont="1" applyBorder="1" applyAlignment="1">
      <alignment horizontal="left" vertical="top" wrapText="1"/>
    </xf>
    <xf numFmtId="0" fontId="12" fillId="0" borderId="6" xfId="3" applyFont="1" applyBorder="1" applyAlignment="1">
      <alignment horizontal="center" vertical="top"/>
    </xf>
    <xf numFmtId="0" fontId="12" fillId="0" borderId="7" xfId="3" applyFont="1" applyBorder="1" applyAlignment="1">
      <alignment horizontal="center" vertical="top"/>
    </xf>
    <xf numFmtId="0" fontId="16" fillId="0" borderId="0" xfId="3" applyFont="1" applyAlignment="1">
      <alignment horizontal="center" vertical="top"/>
    </xf>
    <xf numFmtId="164" fontId="10" fillId="0" borderId="6" xfId="3" applyNumberFormat="1" applyFont="1" applyBorder="1" applyAlignment="1">
      <alignment horizontal="center" vertical="top"/>
    </xf>
    <xf numFmtId="164" fontId="10" fillId="0" borderId="7" xfId="3" applyNumberFormat="1" applyFont="1" applyBorder="1" applyAlignment="1">
      <alignment horizontal="center" vertical="top"/>
    </xf>
    <xf numFmtId="0" fontId="10" fillId="0" borderId="6" xfId="3" applyFont="1" applyBorder="1" applyAlignment="1">
      <alignment horizontal="left" vertical="center" wrapText="1"/>
    </xf>
    <xf numFmtId="0" fontId="10" fillId="0" borderId="5" xfId="3" applyFont="1" applyBorder="1" applyAlignment="1">
      <alignment horizontal="left" vertical="center" wrapText="1"/>
    </xf>
    <xf numFmtId="0" fontId="10" fillId="0" borderId="7" xfId="3" applyFont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_Данные для сост. сметы ц. 102, об 70-15 210901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247650</xdr:colOff>
      <xdr:row>6</xdr:row>
      <xdr:rowOff>38100</xdr:rowOff>
    </xdr:from>
    <xdr:to>
      <xdr:col>16</xdr:col>
      <xdr:colOff>28575</xdr:colOff>
      <xdr:row>14</xdr:row>
      <xdr:rowOff>114300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05675" y="1238250"/>
          <a:ext cx="4619625" cy="2552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200025</xdr:colOff>
      <xdr:row>14</xdr:row>
      <xdr:rowOff>209550</xdr:rowOff>
    </xdr:from>
    <xdr:to>
      <xdr:col>16</xdr:col>
      <xdr:colOff>180975</xdr:colOff>
      <xdr:row>21</xdr:row>
      <xdr:rowOff>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58050" y="3886200"/>
          <a:ext cx="4819650" cy="198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295275</xdr:colOff>
      <xdr:row>23</xdr:row>
      <xdr:rowOff>9525</xdr:rowOff>
    </xdr:from>
    <xdr:to>
      <xdr:col>15</xdr:col>
      <xdr:colOff>400050</xdr:colOff>
      <xdr:row>29</xdr:row>
      <xdr:rowOff>142875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3300" y="6362700"/>
          <a:ext cx="4333875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314325</xdr:colOff>
      <xdr:row>30</xdr:row>
      <xdr:rowOff>28575</xdr:rowOff>
    </xdr:from>
    <xdr:to>
      <xdr:col>15</xdr:col>
      <xdr:colOff>590550</xdr:colOff>
      <xdr:row>34</xdr:row>
      <xdr:rowOff>276225</xdr:rowOff>
    </xdr:to>
    <xdr:pic>
      <xdr:nvPicPr>
        <xdr:cNvPr id="5" name="Рисунок 1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0" y="8534400"/>
          <a:ext cx="450532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5"/>
  <sheetViews>
    <sheetView tabSelected="1" topLeftCell="A19" workbookViewId="0">
      <selection activeCell="X33" sqref="X33"/>
    </sheetView>
  </sheetViews>
  <sheetFormatPr defaultColWidth="9.140625" defaultRowHeight="11.25" customHeight="1" x14ac:dyDescent="0.2"/>
  <cols>
    <col min="1" max="1" width="6.140625" style="22" customWidth="1"/>
    <col min="2" max="2" width="31" style="22" customWidth="1"/>
    <col min="3" max="3" width="8.42578125" style="22" customWidth="1"/>
    <col min="4" max="4" width="10.7109375" style="22" customWidth="1"/>
    <col min="5" max="5" width="19.7109375" style="22" customWidth="1"/>
    <col min="6" max="6" width="19" style="22" customWidth="1"/>
    <col min="7" max="8" width="12.5703125" style="22" customWidth="1"/>
    <col min="9" max="11" width="9.140625" style="22"/>
    <col min="12" max="13" width="95" style="23" hidden="1" customWidth="1"/>
    <col min="14" max="16384" width="9.140625" style="22"/>
  </cols>
  <sheetData>
    <row r="1" spans="1:12" s="24" customFormat="1" ht="15.75" x14ac:dyDescent="0.25">
      <c r="A1" s="6"/>
      <c r="B1" s="6"/>
      <c r="E1" s="25" t="s">
        <v>0</v>
      </c>
    </row>
    <row r="2" spans="1:12" s="24" customFormat="1" ht="15.75" x14ac:dyDescent="0.25">
      <c r="A2" s="8"/>
      <c r="E2" s="25" t="s">
        <v>60</v>
      </c>
      <c r="F2" s="9"/>
    </row>
    <row r="3" spans="1:12" s="24" customFormat="1" ht="15.75" x14ac:dyDescent="0.25">
      <c r="A3" s="8"/>
      <c r="E3" s="25" t="s">
        <v>61</v>
      </c>
      <c r="F3" s="9"/>
    </row>
    <row r="4" spans="1:12" s="24" customFormat="1" ht="15.75" x14ac:dyDescent="0.25">
      <c r="A4" s="8"/>
      <c r="E4" s="25" t="s">
        <v>62</v>
      </c>
      <c r="F4" s="9"/>
    </row>
    <row r="5" spans="1:12" s="24" customFormat="1" ht="15.75" x14ac:dyDescent="0.25">
      <c r="A5" s="8"/>
      <c r="E5" s="26" t="s">
        <v>63</v>
      </c>
      <c r="F5" s="9"/>
    </row>
    <row r="6" spans="1:12" ht="14.25" customHeight="1" x14ac:dyDescent="0.25">
      <c r="E6" s="25" t="s">
        <v>64</v>
      </c>
    </row>
    <row r="7" spans="1:12" s="24" customFormat="1" ht="39" customHeight="1" x14ac:dyDescent="0.25">
      <c r="A7" s="100" t="s">
        <v>65</v>
      </c>
      <c r="B7" s="100"/>
      <c r="C7" s="100"/>
      <c r="D7" s="100"/>
      <c r="E7" s="100"/>
      <c r="F7" s="100"/>
    </row>
    <row r="8" spans="1:12" s="27" customFormat="1" ht="53.25" customHeight="1" x14ac:dyDescent="0.25">
      <c r="A8" s="105" t="s">
        <v>66</v>
      </c>
      <c r="B8" s="105"/>
      <c r="C8" s="105"/>
      <c r="D8" s="105"/>
      <c r="E8" s="105"/>
      <c r="F8" s="105"/>
    </row>
    <row r="9" spans="1:12" s="7" customFormat="1" ht="15.75" customHeight="1" x14ac:dyDescent="0.25">
      <c r="A9" s="10"/>
    </row>
    <row r="10" spans="1:12" s="7" customFormat="1" ht="36" customHeight="1" x14ac:dyDescent="0.25">
      <c r="A10" s="11" t="s">
        <v>2</v>
      </c>
      <c r="B10" s="11" t="s">
        <v>3</v>
      </c>
      <c r="C10" s="11" t="s">
        <v>4</v>
      </c>
      <c r="D10" s="11" t="s">
        <v>5</v>
      </c>
      <c r="E10" s="11" t="s">
        <v>6</v>
      </c>
      <c r="F10" s="12" t="s">
        <v>7</v>
      </c>
      <c r="G10" s="13"/>
      <c r="H10" s="13"/>
      <c r="I10" s="13"/>
    </row>
    <row r="11" spans="1:12" s="7" customFormat="1" ht="12" customHeight="1" x14ac:dyDescent="0.25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3"/>
      <c r="H11" s="13"/>
      <c r="I11" s="13"/>
    </row>
    <row r="12" spans="1:12" s="7" customFormat="1" ht="15" x14ac:dyDescent="0.25">
      <c r="A12" s="106" t="s">
        <v>8</v>
      </c>
      <c r="B12" s="107"/>
      <c r="C12" s="107"/>
      <c r="D12" s="107"/>
      <c r="E12" s="107"/>
      <c r="F12" s="108"/>
      <c r="G12" s="13"/>
      <c r="H12" s="13"/>
      <c r="I12" s="13"/>
      <c r="L12" s="14" t="s">
        <v>8</v>
      </c>
    </row>
    <row r="13" spans="1:12" s="7" customFormat="1" ht="56.25" x14ac:dyDescent="0.25">
      <c r="A13" s="15">
        <v>1</v>
      </c>
      <c r="B13" s="16" t="s">
        <v>9</v>
      </c>
      <c r="C13" s="17" t="s">
        <v>10</v>
      </c>
      <c r="D13" s="18">
        <v>6</v>
      </c>
      <c r="E13" s="19"/>
      <c r="F13" s="16"/>
      <c r="G13" s="13"/>
      <c r="H13" s="13"/>
      <c r="I13" s="13"/>
      <c r="L13" s="14"/>
    </row>
    <row r="14" spans="1:12" s="7" customFormat="1" ht="78.75" x14ac:dyDescent="0.25">
      <c r="A14" s="15">
        <v>2</v>
      </c>
      <c r="B14" s="16" t="s">
        <v>11</v>
      </c>
      <c r="C14" s="17" t="s">
        <v>10</v>
      </c>
      <c r="D14" s="20">
        <v>3</v>
      </c>
      <c r="E14" s="19"/>
      <c r="F14" s="16"/>
      <c r="G14" s="13"/>
      <c r="H14" s="13"/>
      <c r="I14" s="13"/>
      <c r="L14" s="14"/>
    </row>
    <row r="15" spans="1:12" s="7" customFormat="1" ht="33.75" x14ac:dyDescent="0.25">
      <c r="A15" s="15">
        <v>3</v>
      </c>
      <c r="B15" s="16" t="s">
        <v>12</v>
      </c>
      <c r="C15" s="17" t="s">
        <v>10</v>
      </c>
      <c r="D15" s="20">
        <v>2</v>
      </c>
      <c r="E15" s="19"/>
      <c r="F15" s="16"/>
      <c r="G15" s="13"/>
      <c r="H15" s="13"/>
      <c r="I15" s="13"/>
      <c r="L15" s="14"/>
    </row>
    <row r="16" spans="1:12" s="7" customFormat="1" ht="15" x14ac:dyDescent="0.25">
      <c r="A16" s="15">
        <v>4</v>
      </c>
      <c r="B16" s="16" t="s">
        <v>13</v>
      </c>
      <c r="C16" s="17" t="s">
        <v>42</v>
      </c>
      <c r="D16" s="20">
        <v>50</v>
      </c>
      <c r="E16" s="19"/>
      <c r="F16" s="16"/>
      <c r="G16" s="13"/>
      <c r="H16" s="13"/>
      <c r="I16" s="13"/>
      <c r="L16" s="14"/>
    </row>
    <row r="17" spans="1:13" s="7" customFormat="1" ht="15" x14ac:dyDescent="0.25">
      <c r="A17" s="106" t="s">
        <v>14</v>
      </c>
      <c r="B17" s="107"/>
      <c r="C17" s="107"/>
      <c r="D17" s="107"/>
      <c r="E17" s="107"/>
      <c r="F17" s="108"/>
      <c r="G17" s="13"/>
      <c r="H17" s="13"/>
      <c r="I17" s="13"/>
      <c r="L17" s="14" t="s">
        <v>14</v>
      </c>
    </row>
    <row r="18" spans="1:13" s="7" customFormat="1" ht="33.75" x14ac:dyDescent="0.25">
      <c r="A18" s="41">
        <v>5</v>
      </c>
      <c r="B18" s="42" t="s">
        <v>15</v>
      </c>
      <c r="C18" s="43" t="s">
        <v>10</v>
      </c>
      <c r="D18" s="44">
        <v>1</v>
      </c>
      <c r="E18" s="45"/>
      <c r="F18" s="42"/>
      <c r="G18" s="13"/>
      <c r="H18" s="13"/>
      <c r="I18" s="13"/>
      <c r="L18" s="14"/>
    </row>
    <row r="19" spans="1:13" s="7" customFormat="1" ht="22.5" x14ac:dyDescent="0.25">
      <c r="A19" s="69"/>
      <c r="B19" s="51" t="s">
        <v>16</v>
      </c>
      <c r="C19" s="52" t="s">
        <v>10</v>
      </c>
      <c r="D19" s="53">
        <v>1</v>
      </c>
      <c r="E19" s="54"/>
      <c r="F19" s="51"/>
      <c r="G19" s="13"/>
      <c r="H19" s="13"/>
      <c r="I19" s="13"/>
      <c r="L19" s="14"/>
    </row>
    <row r="20" spans="1:13" s="7" customFormat="1" ht="22.5" x14ac:dyDescent="0.25">
      <c r="A20" s="69"/>
      <c r="B20" s="51" t="s">
        <v>17</v>
      </c>
      <c r="C20" s="52" t="s">
        <v>42</v>
      </c>
      <c r="D20" s="55">
        <v>20.399999999999999</v>
      </c>
      <c r="E20" s="54"/>
      <c r="F20" s="51"/>
      <c r="G20" s="13"/>
      <c r="H20" s="13"/>
      <c r="I20" s="13"/>
      <c r="L20" s="14"/>
    </row>
    <row r="21" spans="1:13" s="7" customFormat="1" ht="22.5" x14ac:dyDescent="0.25">
      <c r="A21" s="46"/>
      <c r="B21" s="47" t="s">
        <v>18</v>
      </c>
      <c r="C21" s="48" t="s">
        <v>10</v>
      </c>
      <c r="D21" s="49">
        <v>4</v>
      </c>
      <c r="E21" s="50"/>
      <c r="F21" s="47"/>
      <c r="G21" s="13"/>
      <c r="H21" s="13"/>
      <c r="I21" s="13"/>
      <c r="L21" s="14"/>
    </row>
    <row r="22" spans="1:13" s="7" customFormat="1" ht="22.5" x14ac:dyDescent="0.25">
      <c r="A22" s="41">
        <v>6</v>
      </c>
      <c r="B22" s="42" t="s">
        <v>19</v>
      </c>
      <c r="C22" s="43" t="s">
        <v>42</v>
      </c>
      <c r="D22" s="56">
        <v>0.5</v>
      </c>
      <c r="E22" s="45"/>
      <c r="F22" s="42"/>
      <c r="G22" s="13"/>
      <c r="H22" s="13"/>
      <c r="I22" s="13"/>
      <c r="L22" s="14"/>
    </row>
    <row r="23" spans="1:13" s="7" customFormat="1" ht="22.5" x14ac:dyDescent="0.25">
      <c r="A23" s="69"/>
      <c r="B23" s="51" t="s">
        <v>20</v>
      </c>
      <c r="C23" s="52" t="s">
        <v>10</v>
      </c>
      <c r="D23" s="55">
        <v>1</v>
      </c>
      <c r="E23" s="54"/>
      <c r="F23" s="51"/>
      <c r="G23" s="13"/>
      <c r="H23" s="13"/>
      <c r="I23" s="13"/>
      <c r="L23" s="14"/>
    </row>
    <row r="24" spans="1:13" s="7" customFormat="1" ht="15" x14ac:dyDescent="0.25">
      <c r="A24" s="46"/>
      <c r="B24" s="47" t="s">
        <v>21</v>
      </c>
      <c r="C24" s="48" t="s">
        <v>10</v>
      </c>
      <c r="D24" s="57">
        <v>4</v>
      </c>
      <c r="E24" s="50"/>
      <c r="F24" s="47"/>
      <c r="G24" s="13"/>
      <c r="H24" s="13"/>
      <c r="I24" s="13"/>
      <c r="L24" s="14"/>
    </row>
    <row r="25" spans="1:13" s="7" customFormat="1" ht="15" x14ac:dyDescent="0.25">
      <c r="A25" s="41">
        <v>7</v>
      </c>
      <c r="B25" s="42" t="s">
        <v>22</v>
      </c>
      <c r="C25" s="43" t="s">
        <v>10</v>
      </c>
      <c r="D25" s="56">
        <v>2</v>
      </c>
      <c r="E25" s="45"/>
      <c r="F25" s="42"/>
      <c r="G25" s="13"/>
      <c r="H25" s="13"/>
      <c r="I25" s="13"/>
      <c r="L25" s="14"/>
    </row>
    <row r="26" spans="1:13" s="7" customFormat="1" ht="22.5" x14ac:dyDescent="0.25">
      <c r="A26" s="69"/>
      <c r="B26" s="51" t="s">
        <v>23</v>
      </c>
      <c r="C26" s="52" t="s">
        <v>10</v>
      </c>
      <c r="D26" s="53">
        <v>1</v>
      </c>
      <c r="E26" s="54"/>
      <c r="F26" s="51"/>
      <c r="G26" s="13"/>
      <c r="H26" s="13"/>
      <c r="I26" s="13"/>
      <c r="L26" s="14"/>
    </row>
    <row r="27" spans="1:13" s="7" customFormat="1" ht="22.5" x14ac:dyDescent="0.25">
      <c r="A27" s="46"/>
      <c r="B27" s="47" t="s">
        <v>24</v>
      </c>
      <c r="C27" s="48" t="s">
        <v>10</v>
      </c>
      <c r="D27" s="57">
        <v>1</v>
      </c>
      <c r="E27" s="50"/>
      <c r="F27" s="47"/>
      <c r="G27" s="13"/>
      <c r="H27" s="13"/>
      <c r="I27" s="13"/>
      <c r="L27" s="14"/>
    </row>
    <row r="28" spans="1:13" s="7" customFormat="1" ht="15" x14ac:dyDescent="0.25">
      <c r="A28" s="102" t="s">
        <v>25</v>
      </c>
      <c r="B28" s="103"/>
      <c r="C28" s="103"/>
      <c r="D28" s="103"/>
      <c r="E28" s="103"/>
      <c r="F28" s="104"/>
      <c r="G28" s="13"/>
      <c r="H28" s="13"/>
      <c r="I28" s="13"/>
      <c r="L28" s="14"/>
      <c r="M28" s="21" t="s">
        <v>25</v>
      </c>
    </row>
    <row r="29" spans="1:13" s="7" customFormat="1" ht="22.5" x14ac:dyDescent="0.25">
      <c r="A29" s="58">
        <v>8</v>
      </c>
      <c r="B29" s="59" t="s">
        <v>26</v>
      </c>
      <c r="C29" s="60" t="s">
        <v>10</v>
      </c>
      <c r="D29" s="61">
        <v>1</v>
      </c>
      <c r="E29" s="62"/>
      <c r="F29" s="59"/>
      <c r="G29" s="13"/>
      <c r="H29" s="13"/>
      <c r="I29" s="13"/>
      <c r="L29" s="14"/>
      <c r="M29" s="21"/>
    </row>
    <row r="30" spans="1:13" s="7" customFormat="1" ht="22.5" x14ac:dyDescent="0.25">
      <c r="A30" s="48"/>
      <c r="B30" s="47" t="s">
        <v>27</v>
      </c>
      <c r="C30" s="48" t="s">
        <v>10</v>
      </c>
      <c r="D30" s="57">
        <v>1</v>
      </c>
      <c r="E30" s="50"/>
      <c r="F30" s="47"/>
      <c r="G30" s="13"/>
      <c r="H30" s="13"/>
      <c r="I30" s="13"/>
      <c r="L30" s="14"/>
      <c r="M30" s="21"/>
    </row>
    <row r="31" spans="1:13" s="7" customFormat="1" ht="15" x14ac:dyDescent="0.25">
      <c r="A31" s="58">
        <v>9</v>
      </c>
      <c r="B31" s="59" t="s">
        <v>22</v>
      </c>
      <c r="C31" s="60" t="s">
        <v>10</v>
      </c>
      <c r="D31" s="61">
        <v>1</v>
      </c>
      <c r="E31" s="62"/>
      <c r="F31" s="59"/>
      <c r="G31" s="13"/>
      <c r="H31" s="13"/>
      <c r="I31" s="13"/>
      <c r="L31" s="14"/>
      <c r="M31" s="21"/>
    </row>
    <row r="32" spans="1:13" s="7" customFormat="1" ht="22.5" x14ac:dyDescent="0.25">
      <c r="A32" s="46"/>
      <c r="B32" s="47" t="s">
        <v>28</v>
      </c>
      <c r="C32" s="48" t="s">
        <v>10</v>
      </c>
      <c r="D32" s="57">
        <v>1</v>
      </c>
      <c r="E32" s="50"/>
      <c r="F32" s="47"/>
      <c r="G32" s="13"/>
      <c r="H32" s="13"/>
      <c r="I32" s="13"/>
      <c r="L32" s="14"/>
      <c r="M32" s="21"/>
    </row>
    <row r="33" spans="1:13" s="7" customFormat="1" ht="31.5" customHeight="1" x14ac:dyDescent="0.25">
      <c r="A33" s="58">
        <v>10</v>
      </c>
      <c r="B33" s="59" t="s">
        <v>120</v>
      </c>
      <c r="C33" s="60" t="s">
        <v>10</v>
      </c>
      <c r="D33" s="61">
        <v>1</v>
      </c>
      <c r="E33" s="62"/>
      <c r="F33" s="59"/>
      <c r="G33" s="13"/>
      <c r="H33" s="13"/>
      <c r="I33" s="13"/>
      <c r="L33" s="14"/>
      <c r="M33" s="21"/>
    </row>
    <row r="34" spans="1:13" s="7" customFormat="1" ht="22.5" x14ac:dyDescent="0.25">
      <c r="A34" s="48"/>
      <c r="B34" s="47" t="s">
        <v>29</v>
      </c>
      <c r="C34" s="48" t="s">
        <v>10</v>
      </c>
      <c r="D34" s="57">
        <v>1</v>
      </c>
      <c r="E34" s="50"/>
      <c r="F34" s="47"/>
      <c r="G34" s="13"/>
      <c r="H34" s="13"/>
      <c r="I34" s="13"/>
      <c r="L34" s="14"/>
      <c r="M34" s="21"/>
    </row>
    <row r="35" spans="1:13" s="7" customFormat="1" ht="15" x14ac:dyDescent="0.25">
      <c r="A35" s="58">
        <v>11</v>
      </c>
      <c r="B35" s="59" t="s">
        <v>22</v>
      </c>
      <c r="C35" s="60" t="s">
        <v>10</v>
      </c>
      <c r="D35" s="61">
        <v>2</v>
      </c>
      <c r="E35" s="62"/>
      <c r="F35" s="59"/>
      <c r="G35" s="13"/>
      <c r="H35" s="13"/>
      <c r="I35" s="13"/>
      <c r="L35" s="14"/>
      <c r="M35" s="21"/>
    </row>
    <row r="36" spans="1:13" s="7" customFormat="1" ht="22.5" x14ac:dyDescent="0.25">
      <c r="A36" s="46"/>
      <c r="B36" s="47" t="s">
        <v>30</v>
      </c>
      <c r="C36" s="48" t="s">
        <v>10</v>
      </c>
      <c r="D36" s="57">
        <v>2</v>
      </c>
      <c r="E36" s="50"/>
      <c r="F36" s="47"/>
      <c r="G36" s="13"/>
      <c r="H36" s="13"/>
      <c r="I36" s="13"/>
      <c r="L36" s="14"/>
      <c r="M36" s="21"/>
    </row>
    <row r="37" spans="1:13" s="7" customFormat="1" ht="33.75" x14ac:dyDescent="0.25">
      <c r="A37" s="58">
        <v>12</v>
      </c>
      <c r="B37" s="59" t="s">
        <v>31</v>
      </c>
      <c r="C37" s="60" t="s">
        <v>10</v>
      </c>
      <c r="D37" s="61">
        <v>8</v>
      </c>
      <c r="E37" s="62"/>
      <c r="F37" s="59"/>
      <c r="G37" s="13"/>
      <c r="H37" s="13"/>
      <c r="I37" s="13"/>
      <c r="L37" s="14"/>
      <c r="M37" s="21"/>
    </row>
    <row r="38" spans="1:13" s="7" customFormat="1" ht="22.5" x14ac:dyDescent="0.25">
      <c r="A38" s="46"/>
      <c r="B38" s="47" t="s">
        <v>32</v>
      </c>
      <c r="C38" s="48" t="s">
        <v>10</v>
      </c>
      <c r="D38" s="57">
        <v>8</v>
      </c>
      <c r="E38" s="50"/>
      <c r="F38" s="47"/>
      <c r="G38" s="13"/>
      <c r="H38" s="13"/>
      <c r="I38" s="13"/>
      <c r="L38" s="14"/>
      <c r="M38" s="21"/>
    </row>
    <row r="39" spans="1:13" s="7" customFormat="1" ht="67.5" x14ac:dyDescent="0.25">
      <c r="A39" s="58">
        <v>13</v>
      </c>
      <c r="B39" s="59" t="s">
        <v>33</v>
      </c>
      <c r="C39" s="60" t="s">
        <v>10</v>
      </c>
      <c r="D39" s="63">
        <v>3</v>
      </c>
      <c r="E39" s="62"/>
      <c r="F39" s="59"/>
      <c r="G39" s="13"/>
      <c r="H39" s="13"/>
      <c r="I39" s="13"/>
      <c r="L39" s="14"/>
      <c r="M39" s="21"/>
    </row>
    <row r="40" spans="1:13" s="7" customFormat="1" ht="22.5" x14ac:dyDescent="0.25">
      <c r="A40" s="46"/>
      <c r="B40" s="47" t="s">
        <v>34</v>
      </c>
      <c r="C40" s="48" t="s">
        <v>10</v>
      </c>
      <c r="D40" s="57">
        <v>3</v>
      </c>
      <c r="E40" s="50"/>
      <c r="F40" s="47"/>
      <c r="G40" s="13"/>
      <c r="H40" s="13"/>
      <c r="I40" s="13"/>
      <c r="L40" s="14"/>
      <c r="M40" s="21"/>
    </row>
    <row r="41" spans="1:13" s="7" customFormat="1" ht="15" x14ac:dyDescent="0.25">
      <c r="A41" s="58">
        <v>14</v>
      </c>
      <c r="B41" s="59" t="s">
        <v>35</v>
      </c>
      <c r="C41" s="60" t="s">
        <v>10</v>
      </c>
      <c r="D41" s="61">
        <v>2</v>
      </c>
      <c r="E41" s="62"/>
      <c r="F41" s="59"/>
      <c r="G41" s="13"/>
      <c r="H41" s="13"/>
      <c r="I41" s="13"/>
      <c r="L41" s="14"/>
      <c r="M41" s="21"/>
    </row>
    <row r="42" spans="1:13" s="7" customFormat="1" ht="22.5" x14ac:dyDescent="0.25">
      <c r="A42" s="46"/>
      <c r="B42" s="47" t="s">
        <v>36</v>
      </c>
      <c r="C42" s="48" t="s">
        <v>10</v>
      </c>
      <c r="D42" s="57">
        <v>2</v>
      </c>
      <c r="E42" s="50"/>
      <c r="F42" s="47"/>
      <c r="G42" s="13"/>
      <c r="H42" s="13"/>
      <c r="I42" s="13"/>
      <c r="L42" s="14"/>
      <c r="M42" s="21"/>
    </row>
    <row r="43" spans="1:13" s="7" customFormat="1" ht="15" x14ac:dyDescent="0.25">
      <c r="A43" s="58">
        <v>15</v>
      </c>
      <c r="B43" s="59" t="s">
        <v>37</v>
      </c>
      <c r="C43" s="60" t="s">
        <v>10</v>
      </c>
      <c r="D43" s="63">
        <v>3</v>
      </c>
      <c r="E43" s="62"/>
      <c r="F43" s="59"/>
      <c r="G43" s="13"/>
      <c r="H43" s="13"/>
      <c r="I43" s="13"/>
      <c r="L43" s="14"/>
      <c r="M43" s="21"/>
    </row>
    <row r="44" spans="1:13" s="7" customFormat="1" ht="22.5" x14ac:dyDescent="0.25">
      <c r="A44" s="46"/>
      <c r="B44" s="47" t="s">
        <v>38</v>
      </c>
      <c r="C44" s="48" t="s">
        <v>10</v>
      </c>
      <c r="D44" s="57">
        <v>3</v>
      </c>
      <c r="E44" s="50"/>
      <c r="F44" s="47"/>
      <c r="G44" s="13"/>
      <c r="H44" s="13"/>
      <c r="I44" s="13"/>
      <c r="L44" s="14"/>
      <c r="M44" s="21"/>
    </row>
    <row r="45" spans="1:13" s="7" customFormat="1" ht="15" x14ac:dyDescent="0.25">
      <c r="A45" s="102" t="s">
        <v>39</v>
      </c>
      <c r="B45" s="103"/>
      <c r="C45" s="103"/>
      <c r="D45" s="103"/>
      <c r="E45" s="103"/>
      <c r="F45" s="104"/>
      <c r="G45" s="13"/>
      <c r="H45" s="13"/>
      <c r="I45" s="13"/>
      <c r="L45" s="14"/>
      <c r="M45" s="21" t="s">
        <v>39</v>
      </c>
    </row>
    <row r="46" spans="1:13" s="7" customFormat="1" ht="22.5" x14ac:dyDescent="0.25">
      <c r="A46" s="58">
        <v>16</v>
      </c>
      <c r="B46" s="59" t="s">
        <v>40</v>
      </c>
      <c r="C46" s="60" t="s">
        <v>42</v>
      </c>
      <c r="D46" s="63">
        <v>8</v>
      </c>
      <c r="E46" s="62"/>
      <c r="F46" s="59"/>
      <c r="G46" s="13"/>
      <c r="H46" s="13"/>
      <c r="I46" s="13"/>
      <c r="L46" s="14"/>
      <c r="M46" s="21"/>
    </row>
    <row r="47" spans="1:13" s="7" customFormat="1" ht="15" x14ac:dyDescent="0.25">
      <c r="A47" s="46"/>
      <c r="B47" s="47" t="s">
        <v>41</v>
      </c>
      <c r="C47" s="48" t="s">
        <v>42</v>
      </c>
      <c r="D47" s="57">
        <v>8</v>
      </c>
      <c r="E47" s="50"/>
      <c r="F47" s="47"/>
      <c r="G47" s="13"/>
      <c r="H47" s="13"/>
      <c r="I47" s="13"/>
      <c r="L47" s="14"/>
      <c r="M47" s="21"/>
    </row>
    <row r="48" spans="1:13" s="7" customFormat="1" ht="22.5" x14ac:dyDescent="0.25">
      <c r="A48" s="58">
        <v>17</v>
      </c>
      <c r="B48" s="59" t="s">
        <v>43</v>
      </c>
      <c r="C48" s="60" t="s">
        <v>42</v>
      </c>
      <c r="D48" s="63">
        <v>4</v>
      </c>
      <c r="E48" s="62"/>
      <c r="F48" s="59"/>
      <c r="G48" s="13"/>
      <c r="H48" s="13"/>
      <c r="I48" s="13"/>
      <c r="L48" s="14"/>
      <c r="M48" s="21"/>
    </row>
    <row r="49" spans="1:13" s="7" customFormat="1" ht="15" x14ac:dyDescent="0.25">
      <c r="A49" s="46"/>
      <c r="B49" s="47" t="s">
        <v>44</v>
      </c>
      <c r="C49" s="48" t="s">
        <v>42</v>
      </c>
      <c r="D49" s="57">
        <v>4</v>
      </c>
      <c r="E49" s="50"/>
      <c r="F49" s="47"/>
      <c r="G49" s="13"/>
      <c r="H49" s="13"/>
      <c r="I49" s="13"/>
      <c r="L49" s="14"/>
      <c r="M49" s="21"/>
    </row>
    <row r="50" spans="1:13" s="7" customFormat="1" ht="15" x14ac:dyDescent="0.25">
      <c r="A50" s="58">
        <v>18</v>
      </c>
      <c r="B50" s="59" t="s">
        <v>45</v>
      </c>
      <c r="C50" s="60" t="s">
        <v>42</v>
      </c>
      <c r="D50" s="63">
        <v>12</v>
      </c>
      <c r="E50" s="62"/>
      <c r="F50" s="59"/>
      <c r="G50" s="13"/>
      <c r="H50" s="13"/>
      <c r="I50" s="13"/>
      <c r="L50" s="14"/>
      <c r="M50" s="21"/>
    </row>
    <row r="51" spans="1:13" s="7" customFormat="1" ht="22.5" x14ac:dyDescent="0.25">
      <c r="A51" s="46"/>
      <c r="B51" s="47" t="s">
        <v>46</v>
      </c>
      <c r="C51" s="48" t="s">
        <v>42</v>
      </c>
      <c r="D51" s="49">
        <v>12.24</v>
      </c>
      <c r="E51" s="50"/>
      <c r="F51" s="47"/>
      <c r="G51" s="13"/>
      <c r="H51" s="13"/>
      <c r="I51" s="13"/>
      <c r="L51" s="14"/>
      <c r="M51" s="21"/>
    </row>
    <row r="52" spans="1:13" s="7" customFormat="1" ht="45" x14ac:dyDescent="0.25">
      <c r="A52" s="41">
        <v>19</v>
      </c>
      <c r="B52" s="42" t="s">
        <v>47</v>
      </c>
      <c r="C52" s="43" t="s">
        <v>42</v>
      </c>
      <c r="D52" s="56">
        <v>20</v>
      </c>
      <c r="E52" s="45"/>
      <c r="F52" s="42"/>
      <c r="G52" s="13"/>
      <c r="H52" s="13"/>
      <c r="I52" s="13"/>
      <c r="L52" s="14"/>
      <c r="M52" s="21"/>
    </row>
    <row r="53" spans="1:13" s="7" customFormat="1" ht="33.75" x14ac:dyDescent="0.25">
      <c r="A53" s="69"/>
      <c r="B53" s="51" t="s">
        <v>48</v>
      </c>
      <c r="C53" s="52" t="s">
        <v>42</v>
      </c>
      <c r="D53" s="55">
        <v>20.399999999999999</v>
      </c>
      <c r="E53" s="54"/>
      <c r="F53" s="51"/>
      <c r="G53" s="13"/>
      <c r="H53" s="13"/>
      <c r="I53" s="13"/>
      <c r="L53" s="14"/>
      <c r="M53" s="21"/>
    </row>
    <row r="54" spans="1:13" s="7" customFormat="1" ht="22.5" x14ac:dyDescent="0.25">
      <c r="A54" s="46"/>
      <c r="B54" s="47" t="s">
        <v>49</v>
      </c>
      <c r="C54" s="48" t="s">
        <v>10</v>
      </c>
      <c r="D54" s="49">
        <v>40</v>
      </c>
      <c r="E54" s="50"/>
      <c r="F54" s="47"/>
      <c r="G54" s="13"/>
      <c r="H54" s="13"/>
      <c r="I54" s="13"/>
      <c r="L54" s="14"/>
      <c r="M54" s="21"/>
    </row>
    <row r="55" spans="1:13" s="7" customFormat="1" ht="56.25" x14ac:dyDescent="0.25">
      <c r="A55" s="58">
        <v>20</v>
      </c>
      <c r="B55" s="59" t="s">
        <v>50</v>
      </c>
      <c r="C55" s="60" t="s">
        <v>42</v>
      </c>
      <c r="D55" s="63">
        <v>20</v>
      </c>
      <c r="E55" s="62"/>
      <c r="F55" s="59"/>
      <c r="G55" s="13"/>
      <c r="H55" s="13"/>
      <c r="I55" s="13"/>
      <c r="L55" s="14"/>
      <c r="M55" s="21"/>
    </row>
    <row r="56" spans="1:13" s="7" customFormat="1" ht="22.5" x14ac:dyDescent="0.25">
      <c r="A56" s="46"/>
      <c r="B56" s="47" t="s">
        <v>51</v>
      </c>
      <c r="C56" s="48" t="s">
        <v>42</v>
      </c>
      <c r="D56" s="49">
        <v>20.399999999999999</v>
      </c>
      <c r="E56" s="50"/>
      <c r="F56" s="47"/>
      <c r="G56" s="13"/>
      <c r="H56" s="13"/>
      <c r="I56" s="13"/>
      <c r="L56" s="14"/>
      <c r="M56" s="21"/>
    </row>
    <row r="57" spans="1:13" s="7" customFormat="1" ht="33.75" x14ac:dyDescent="0.25">
      <c r="A57" s="41">
        <v>21</v>
      </c>
      <c r="B57" s="42" t="s">
        <v>52</v>
      </c>
      <c r="C57" s="43" t="s">
        <v>42</v>
      </c>
      <c r="D57" s="56">
        <v>30</v>
      </c>
      <c r="E57" s="45"/>
      <c r="F57" s="42"/>
      <c r="G57" s="13"/>
      <c r="H57" s="13"/>
      <c r="I57" s="13"/>
      <c r="L57" s="14"/>
      <c r="M57" s="21"/>
    </row>
    <row r="58" spans="1:13" s="7" customFormat="1" ht="22.5" x14ac:dyDescent="0.25">
      <c r="A58" s="69"/>
      <c r="B58" s="51" t="s">
        <v>53</v>
      </c>
      <c r="C58" s="52" t="s">
        <v>54</v>
      </c>
      <c r="D58" s="55">
        <v>0.45900000000000002</v>
      </c>
      <c r="E58" s="54"/>
      <c r="F58" s="51"/>
      <c r="G58" s="13"/>
      <c r="H58" s="13"/>
      <c r="I58" s="13"/>
      <c r="L58" s="14"/>
      <c r="M58" s="21"/>
    </row>
    <row r="59" spans="1:13" s="7" customFormat="1" ht="15" x14ac:dyDescent="0.25">
      <c r="A59" s="64"/>
      <c r="B59" s="65" t="s">
        <v>55</v>
      </c>
      <c r="C59" s="66" t="s">
        <v>10</v>
      </c>
      <c r="D59" s="67">
        <v>4</v>
      </c>
      <c r="E59" s="68"/>
      <c r="F59" s="65"/>
      <c r="G59" s="13"/>
      <c r="H59" s="13"/>
      <c r="I59" s="13"/>
      <c r="L59" s="14"/>
      <c r="M59" s="21"/>
    </row>
    <row r="60" spans="1:13" s="7" customFormat="1" ht="15" x14ac:dyDescent="0.25">
      <c r="A60" s="69"/>
      <c r="B60" s="51" t="s">
        <v>56</v>
      </c>
      <c r="C60" s="52" t="s">
        <v>10</v>
      </c>
      <c r="D60" s="53">
        <v>4</v>
      </c>
      <c r="E60" s="54"/>
      <c r="F60" s="51"/>
      <c r="G60" s="13"/>
      <c r="H60" s="13"/>
      <c r="I60" s="13"/>
      <c r="L60" s="14"/>
      <c r="M60" s="21"/>
    </row>
    <row r="61" spans="1:13" s="7" customFormat="1" ht="15" x14ac:dyDescent="0.25">
      <c r="A61" s="69"/>
      <c r="B61" s="51" t="s">
        <v>57</v>
      </c>
      <c r="C61" s="52" t="s">
        <v>10</v>
      </c>
      <c r="D61" s="53">
        <v>4</v>
      </c>
      <c r="E61" s="54"/>
      <c r="F61" s="51"/>
      <c r="G61" s="13"/>
      <c r="H61" s="13"/>
      <c r="I61" s="13"/>
      <c r="L61" s="14"/>
      <c r="M61" s="21"/>
    </row>
    <row r="62" spans="1:13" s="7" customFormat="1" ht="22.5" x14ac:dyDescent="0.25">
      <c r="A62" s="46"/>
      <c r="B62" s="47" t="s">
        <v>46</v>
      </c>
      <c r="C62" s="48" t="s">
        <v>42</v>
      </c>
      <c r="D62" s="49">
        <v>30.6</v>
      </c>
      <c r="E62" s="50"/>
      <c r="F62" s="47"/>
      <c r="G62" s="13"/>
      <c r="H62" s="13"/>
      <c r="I62" s="13"/>
      <c r="L62" s="14"/>
      <c r="M62" s="21"/>
    </row>
    <row r="63" spans="1:13" s="7" customFormat="1" ht="45" x14ac:dyDescent="0.25">
      <c r="A63" s="58">
        <v>22</v>
      </c>
      <c r="B63" s="59" t="s">
        <v>58</v>
      </c>
      <c r="C63" s="60" t="s">
        <v>42</v>
      </c>
      <c r="D63" s="63">
        <v>350</v>
      </c>
      <c r="E63" s="62"/>
      <c r="F63" s="59"/>
      <c r="G63" s="13"/>
      <c r="H63" s="13"/>
      <c r="I63" s="13"/>
      <c r="L63" s="14"/>
      <c r="M63" s="21"/>
    </row>
    <row r="64" spans="1:13" s="7" customFormat="1" ht="15" x14ac:dyDescent="0.25">
      <c r="A64" s="46"/>
      <c r="B64" s="47" t="s">
        <v>59</v>
      </c>
      <c r="C64" s="48" t="s">
        <v>42</v>
      </c>
      <c r="D64" s="49">
        <v>357</v>
      </c>
      <c r="E64" s="50"/>
      <c r="F64" s="47"/>
      <c r="G64" s="13"/>
      <c r="H64" s="13"/>
      <c r="I64" s="13"/>
      <c r="L64" s="14"/>
      <c r="M64" s="21"/>
    </row>
    <row r="66" spans="1:17" s="1" customFormat="1" ht="114" customHeight="1" x14ac:dyDescent="0.2">
      <c r="A66" s="101" t="s">
        <v>67</v>
      </c>
      <c r="B66" s="101"/>
      <c r="C66" s="101"/>
      <c r="D66" s="101"/>
      <c r="E66" s="101"/>
      <c r="F66" s="101"/>
      <c r="M66" s="2"/>
      <c r="N66" s="2"/>
      <c r="O66" s="2"/>
      <c r="P66" s="2"/>
      <c r="Q66" s="2"/>
    </row>
    <row r="67" spans="1:17" s="1" customFormat="1" ht="10.5" customHeight="1" x14ac:dyDescent="0.2">
      <c r="A67" s="28"/>
      <c r="B67" s="29"/>
      <c r="C67" s="30"/>
      <c r="D67" s="31"/>
      <c r="E67" s="32"/>
      <c r="F67" s="32"/>
      <c r="M67" s="2"/>
      <c r="N67" s="2"/>
      <c r="O67" s="2"/>
      <c r="P67" s="2"/>
      <c r="Q67" s="2"/>
    </row>
    <row r="68" spans="1:17" customFormat="1" ht="15.75" x14ac:dyDescent="0.25">
      <c r="A68" s="33" t="s">
        <v>68</v>
      </c>
      <c r="B68" s="32"/>
      <c r="C68" s="32"/>
      <c r="D68" s="32"/>
      <c r="E68" s="32"/>
      <c r="F68" s="32"/>
      <c r="P68" s="2" t="s">
        <v>69</v>
      </c>
    </row>
    <row r="69" spans="1:17" customFormat="1" ht="15.75" x14ac:dyDescent="0.25">
      <c r="A69" s="34" t="s">
        <v>70</v>
      </c>
      <c r="B69" s="32"/>
      <c r="C69" s="32"/>
      <c r="D69" s="32"/>
      <c r="E69" s="32"/>
      <c r="F69" s="32"/>
      <c r="G69" s="3"/>
      <c r="H69" s="3"/>
      <c r="I69" s="3"/>
      <c r="J69" s="4"/>
      <c r="K69" s="5"/>
    </row>
    <row r="70" spans="1:17" s="1" customFormat="1" ht="10.5" customHeight="1" x14ac:dyDescent="0.25">
      <c r="A70" s="32"/>
      <c r="B70" s="32"/>
      <c r="C70" s="32"/>
      <c r="D70" s="33" t="s">
        <v>71</v>
      </c>
      <c r="E70" s="32"/>
      <c r="F70" s="32"/>
      <c r="M70" s="2"/>
      <c r="N70" s="2"/>
      <c r="O70" s="2"/>
      <c r="P70" s="2"/>
      <c r="Q70" s="2"/>
    </row>
    <row r="71" spans="1:17" s="1" customFormat="1" ht="15.75" x14ac:dyDescent="0.25">
      <c r="A71" s="34" t="s">
        <v>72</v>
      </c>
      <c r="B71" s="32"/>
      <c r="C71" s="35"/>
      <c r="D71" s="36"/>
      <c r="E71" s="33" t="s">
        <v>73</v>
      </c>
      <c r="F71" s="22"/>
      <c r="M71" s="2"/>
      <c r="N71" s="2"/>
      <c r="O71" s="2"/>
      <c r="P71" s="2"/>
      <c r="Q71" s="2"/>
    </row>
    <row r="72" spans="1:17" s="1" customFormat="1" ht="10.5" customHeight="1" x14ac:dyDescent="0.25">
      <c r="A72" s="32"/>
      <c r="B72" s="32"/>
      <c r="C72" s="32"/>
      <c r="D72" s="37"/>
      <c r="E72" s="33"/>
      <c r="F72" s="22"/>
      <c r="M72" s="2"/>
      <c r="N72" s="2"/>
      <c r="O72" s="2"/>
      <c r="P72" s="2"/>
      <c r="Q72" s="2"/>
    </row>
    <row r="73" spans="1:17" s="1" customFormat="1" ht="15.75" x14ac:dyDescent="0.25">
      <c r="A73" s="38" t="s">
        <v>74</v>
      </c>
      <c r="B73" s="39"/>
      <c r="C73" s="40"/>
      <c r="D73" s="40"/>
      <c r="E73" s="33" t="s">
        <v>75</v>
      </c>
      <c r="F73" s="22"/>
      <c r="M73" s="2"/>
      <c r="N73" s="2"/>
      <c r="O73" s="2"/>
      <c r="P73" s="2"/>
      <c r="Q73" s="2"/>
    </row>
    <row r="75" spans="1:17" s="1" customFormat="1" ht="15.75" x14ac:dyDescent="0.25">
      <c r="A75" s="34" t="s">
        <v>118</v>
      </c>
      <c r="B75" s="32"/>
      <c r="C75" s="35"/>
      <c r="D75" s="36"/>
      <c r="E75" s="33" t="s">
        <v>119</v>
      </c>
      <c r="F75" s="22"/>
      <c r="M75" s="2"/>
      <c r="N75" s="2"/>
      <c r="O75" s="2"/>
      <c r="P75" s="2"/>
      <c r="Q75" s="2"/>
    </row>
  </sheetData>
  <mergeCells count="7">
    <mergeCell ref="A7:F7"/>
    <mergeCell ref="A66:F66"/>
    <mergeCell ref="A28:F28"/>
    <mergeCell ref="A45:F45"/>
    <mergeCell ref="A8:F8"/>
    <mergeCell ref="A12:F12"/>
    <mergeCell ref="A17:F17"/>
  </mergeCells>
  <printOptions horizontalCentered="1"/>
  <pageMargins left="0.98425196850393704" right="0.39370078740157483" top="0.59055118110236227" bottom="0.59055118110236227" header="0.31496062992125984" footer="0.31496062992125984"/>
  <pageSetup paperSize="9" scale="92" fitToHeight="0" orientation="portrait" r:id="rId1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view="pageBreakPreview" zoomScaleNormal="100" zoomScaleSheetLayoutView="100" workbookViewId="0">
      <selection activeCell="B9" sqref="B9:G9"/>
    </sheetView>
  </sheetViews>
  <sheetFormatPr defaultRowHeight="15.75" x14ac:dyDescent="0.25"/>
  <cols>
    <col min="1" max="3" width="9.140625" style="76"/>
    <col min="4" max="4" width="23.140625" style="76" customWidth="1"/>
    <col min="5" max="5" width="28.28515625" style="76" customWidth="1"/>
    <col min="6" max="6" width="9.140625" style="76"/>
    <col min="7" max="7" width="8.7109375" style="76" customWidth="1"/>
    <col min="8" max="8" width="9.140625" style="76"/>
    <col min="9" max="9" width="8.5703125" style="76" customWidth="1"/>
    <col min="10" max="259" width="9.140625" style="76"/>
    <col min="260" max="260" width="23.140625" style="76" customWidth="1"/>
    <col min="261" max="261" width="28.28515625" style="76" customWidth="1"/>
    <col min="262" max="262" width="9.140625" style="76"/>
    <col min="263" max="263" width="8.7109375" style="76" customWidth="1"/>
    <col min="264" max="264" width="9.140625" style="76"/>
    <col min="265" max="265" width="8.5703125" style="76" customWidth="1"/>
    <col min="266" max="515" width="9.140625" style="76"/>
    <col min="516" max="516" width="23.140625" style="76" customWidth="1"/>
    <col min="517" max="517" width="28.28515625" style="76" customWidth="1"/>
    <col min="518" max="518" width="9.140625" style="76"/>
    <col min="519" max="519" width="8.7109375" style="76" customWidth="1"/>
    <col min="520" max="520" width="9.140625" style="76"/>
    <col min="521" max="521" width="8.5703125" style="76" customWidth="1"/>
    <col min="522" max="771" width="9.140625" style="76"/>
    <col min="772" max="772" width="23.140625" style="76" customWidth="1"/>
    <col min="773" max="773" width="28.28515625" style="76" customWidth="1"/>
    <col min="774" max="774" width="9.140625" style="76"/>
    <col min="775" max="775" width="8.7109375" style="76" customWidth="1"/>
    <col min="776" max="776" width="9.140625" style="76"/>
    <col min="777" max="777" width="8.5703125" style="76" customWidth="1"/>
    <col min="778" max="1027" width="9.140625" style="76"/>
    <col min="1028" max="1028" width="23.140625" style="76" customWidth="1"/>
    <col min="1029" max="1029" width="28.28515625" style="76" customWidth="1"/>
    <col min="1030" max="1030" width="9.140625" style="76"/>
    <col min="1031" max="1031" width="8.7109375" style="76" customWidth="1"/>
    <col min="1032" max="1032" width="9.140625" style="76"/>
    <col min="1033" max="1033" width="8.5703125" style="76" customWidth="1"/>
    <col min="1034" max="1283" width="9.140625" style="76"/>
    <col min="1284" max="1284" width="23.140625" style="76" customWidth="1"/>
    <col min="1285" max="1285" width="28.28515625" style="76" customWidth="1"/>
    <col min="1286" max="1286" width="9.140625" style="76"/>
    <col min="1287" max="1287" width="8.7109375" style="76" customWidth="1"/>
    <col min="1288" max="1288" width="9.140625" style="76"/>
    <col min="1289" max="1289" width="8.5703125" style="76" customWidth="1"/>
    <col min="1290" max="1539" width="9.140625" style="76"/>
    <col min="1540" max="1540" width="23.140625" style="76" customWidth="1"/>
    <col min="1541" max="1541" width="28.28515625" style="76" customWidth="1"/>
    <col min="1542" max="1542" width="9.140625" style="76"/>
    <col min="1543" max="1543" width="8.7109375" style="76" customWidth="1"/>
    <col min="1544" max="1544" width="9.140625" style="76"/>
    <col min="1545" max="1545" width="8.5703125" style="76" customWidth="1"/>
    <col min="1546" max="1795" width="9.140625" style="76"/>
    <col min="1796" max="1796" width="23.140625" style="76" customWidth="1"/>
    <col min="1797" max="1797" width="28.28515625" style="76" customWidth="1"/>
    <col min="1798" max="1798" width="9.140625" style="76"/>
    <col min="1799" max="1799" width="8.7109375" style="76" customWidth="1"/>
    <col min="1800" max="1800" width="9.140625" style="76"/>
    <col min="1801" max="1801" width="8.5703125" style="76" customWidth="1"/>
    <col min="1802" max="2051" width="9.140625" style="76"/>
    <col min="2052" max="2052" width="23.140625" style="76" customWidth="1"/>
    <col min="2053" max="2053" width="28.28515625" style="76" customWidth="1"/>
    <col min="2054" max="2054" width="9.140625" style="76"/>
    <col min="2055" max="2055" width="8.7109375" style="76" customWidth="1"/>
    <col min="2056" max="2056" width="9.140625" style="76"/>
    <col min="2057" max="2057" width="8.5703125" style="76" customWidth="1"/>
    <col min="2058" max="2307" width="9.140625" style="76"/>
    <col min="2308" max="2308" width="23.140625" style="76" customWidth="1"/>
    <col min="2309" max="2309" width="28.28515625" style="76" customWidth="1"/>
    <col min="2310" max="2310" width="9.140625" style="76"/>
    <col min="2311" max="2311" width="8.7109375" style="76" customWidth="1"/>
    <col min="2312" max="2312" width="9.140625" style="76"/>
    <col min="2313" max="2313" width="8.5703125" style="76" customWidth="1"/>
    <col min="2314" max="2563" width="9.140625" style="76"/>
    <col min="2564" max="2564" width="23.140625" style="76" customWidth="1"/>
    <col min="2565" max="2565" width="28.28515625" style="76" customWidth="1"/>
    <col min="2566" max="2566" width="9.140625" style="76"/>
    <col min="2567" max="2567" width="8.7109375" style="76" customWidth="1"/>
    <col min="2568" max="2568" width="9.140625" style="76"/>
    <col min="2569" max="2569" width="8.5703125" style="76" customWidth="1"/>
    <col min="2570" max="2819" width="9.140625" style="76"/>
    <col min="2820" max="2820" width="23.140625" style="76" customWidth="1"/>
    <col min="2821" max="2821" width="28.28515625" style="76" customWidth="1"/>
    <col min="2822" max="2822" width="9.140625" style="76"/>
    <col min="2823" max="2823" width="8.7109375" style="76" customWidth="1"/>
    <col min="2824" max="2824" width="9.140625" style="76"/>
    <col min="2825" max="2825" width="8.5703125" style="76" customWidth="1"/>
    <col min="2826" max="3075" width="9.140625" style="76"/>
    <col min="3076" max="3076" width="23.140625" style="76" customWidth="1"/>
    <col min="3077" max="3077" width="28.28515625" style="76" customWidth="1"/>
    <col min="3078" max="3078" width="9.140625" style="76"/>
    <col min="3079" max="3079" width="8.7109375" style="76" customWidth="1"/>
    <col min="3080" max="3080" width="9.140625" style="76"/>
    <col min="3081" max="3081" width="8.5703125" style="76" customWidth="1"/>
    <col min="3082" max="3331" width="9.140625" style="76"/>
    <col min="3332" max="3332" width="23.140625" style="76" customWidth="1"/>
    <col min="3333" max="3333" width="28.28515625" style="76" customWidth="1"/>
    <col min="3334" max="3334" width="9.140625" style="76"/>
    <col min="3335" max="3335" width="8.7109375" style="76" customWidth="1"/>
    <col min="3336" max="3336" width="9.140625" style="76"/>
    <col min="3337" max="3337" width="8.5703125" style="76" customWidth="1"/>
    <col min="3338" max="3587" width="9.140625" style="76"/>
    <col min="3588" max="3588" width="23.140625" style="76" customWidth="1"/>
    <col min="3589" max="3589" width="28.28515625" style="76" customWidth="1"/>
    <col min="3590" max="3590" width="9.140625" style="76"/>
    <col min="3591" max="3591" width="8.7109375" style="76" customWidth="1"/>
    <col min="3592" max="3592" width="9.140625" style="76"/>
    <col min="3593" max="3593" width="8.5703125" style="76" customWidth="1"/>
    <col min="3594" max="3843" width="9.140625" style="76"/>
    <col min="3844" max="3844" width="23.140625" style="76" customWidth="1"/>
    <col min="3845" max="3845" width="28.28515625" style="76" customWidth="1"/>
    <col min="3846" max="3846" width="9.140625" style="76"/>
    <col min="3847" max="3847" width="8.7109375" style="76" customWidth="1"/>
    <col min="3848" max="3848" width="9.140625" style="76"/>
    <col min="3849" max="3849" width="8.5703125" style="76" customWidth="1"/>
    <col min="3850" max="4099" width="9.140625" style="76"/>
    <col min="4100" max="4100" width="23.140625" style="76" customWidth="1"/>
    <col min="4101" max="4101" width="28.28515625" style="76" customWidth="1"/>
    <col min="4102" max="4102" width="9.140625" style="76"/>
    <col min="4103" max="4103" width="8.7109375" style="76" customWidth="1"/>
    <col min="4104" max="4104" width="9.140625" style="76"/>
    <col min="4105" max="4105" width="8.5703125" style="76" customWidth="1"/>
    <col min="4106" max="4355" width="9.140625" style="76"/>
    <col min="4356" max="4356" width="23.140625" style="76" customWidth="1"/>
    <col min="4357" max="4357" width="28.28515625" style="76" customWidth="1"/>
    <col min="4358" max="4358" width="9.140625" style="76"/>
    <col min="4359" max="4359" width="8.7109375" style="76" customWidth="1"/>
    <col min="4360" max="4360" width="9.140625" style="76"/>
    <col min="4361" max="4361" width="8.5703125" style="76" customWidth="1"/>
    <col min="4362" max="4611" width="9.140625" style="76"/>
    <col min="4612" max="4612" width="23.140625" style="76" customWidth="1"/>
    <col min="4613" max="4613" width="28.28515625" style="76" customWidth="1"/>
    <col min="4614" max="4614" width="9.140625" style="76"/>
    <col min="4615" max="4615" width="8.7109375" style="76" customWidth="1"/>
    <col min="4616" max="4616" width="9.140625" style="76"/>
    <col min="4617" max="4617" width="8.5703125" style="76" customWidth="1"/>
    <col min="4618" max="4867" width="9.140625" style="76"/>
    <col min="4868" max="4868" width="23.140625" style="76" customWidth="1"/>
    <col min="4869" max="4869" width="28.28515625" style="76" customWidth="1"/>
    <col min="4870" max="4870" width="9.140625" style="76"/>
    <col min="4871" max="4871" width="8.7109375" style="76" customWidth="1"/>
    <col min="4872" max="4872" width="9.140625" style="76"/>
    <col min="4873" max="4873" width="8.5703125" style="76" customWidth="1"/>
    <col min="4874" max="5123" width="9.140625" style="76"/>
    <col min="5124" max="5124" width="23.140625" style="76" customWidth="1"/>
    <col min="5125" max="5125" width="28.28515625" style="76" customWidth="1"/>
    <col min="5126" max="5126" width="9.140625" style="76"/>
    <col min="5127" max="5127" width="8.7109375" style="76" customWidth="1"/>
    <col min="5128" max="5128" width="9.140625" style="76"/>
    <col min="5129" max="5129" width="8.5703125" style="76" customWidth="1"/>
    <col min="5130" max="5379" width="9.140625" style="76"/>
    <col min="5380" max="5380" width="23.140625" style="76" customWidth="1"/>
    <col min="5381" max="5381" width="28.28515625" style="76" customWidth="1"/>
    <col min="5382" max="5382" width="9.140625" style="76"/>
    <col min="5383" max="5383" width="8.7109375" style="76" customWidth="1"/>
    <col min="5384" max="5384" width="9.140625" style="76"/>
    <col min="5385" max="5385" width="8.5703125" style="76" customWidth="1"/>
    <col min="5386" max="5635" width="9.140625" style="76"/>
    <col min="5636" max="5636" width="23.140625" style="76" customWidth="1"/>
    <col min="5637" max="5637" width="28.28515625" style="76" customWidth="1"/>
    <col min="5638" max="5638" width="9.140625" style="76"/>
    <col min="5639" max="5639" width="8.7109375" style="76" customWidth="1"/>
    <col min="5640" max="5640" width="9.140625" style="76"/>
    <col min="5641" max="5641" width="8.5703125" style="76" customWidth="1"/>
    <col min="5642" max="5891" width="9.140625" style="76"/>
    <col min="5892" max="5892" width="23.140625" style="76" customWidth="1"/>
    <col min="5893" max="5893" width="28.28515625" style="76" customWidth="1"/>
    <col min="5894" max="5894" width="9.140625" style="76"/>
    <col min="5895" max="5895" width="8.7109375" style="76" customWidth="1"/>
    <col min="5896" max="5896" width="9.140625" style="76"/>
    <col min="5897" max="5897" width="8.5703125" style="76" customWidth="1"/>
    <col min="5898" max="6147" width="9.140625" style="76"/>
    <col min="6148" max="6148" width="23.140625" style="76" customWidth="1"/>
    <col min="6149" max="6149" width="28.28515625" style="76" customWidth="1"/>
    <col min="6150" max="6150" width="9.140625" style="76"/>
    <col min="6151" max="6151" width="8.7109375" style="76" customWidth="1"/>
    <col min="6152" max="6152" width="9.140625" style="76"/>
    <col min="6153" max="6153" width="8.5703125" style="76" customWidth="1"/>
    <col min="6154" max="6403" width="9.140625" style="76"/>
    <col min="6404" max="6404" width="23.140625" style="76" customWidth="1"/>
    <col min="6405" max="6405" width="28.28515625" style="76" customWidth="1"/>
    <col min="6406" max="6406" width="9.140625" style="76"/>
    <col min="6407" max="6407" width="8.7109375" style="76" customWidth="1"/>
    <col min="6408" max="6408" width="9.140625" style="76"/>
    <col min="6409" max="6409" width="8.5703125" style="76" customWidth="1"/>
    <col min="6410" max="6659" width="9.140625" style="76"/>
    <col min="6660" max="6660" width="23.140625" style="76" customWidth="1"/>
    <col min="6661" max="6661" width="28.28515625" style="76" customWidth="1"/>
    <col min="6662" max="6662" width="9.140625" style="76"/>
    <col min="6663" max="6663" width="8.7109375" style="76" customWidth="1"/>
    <col min="6664" max="6664" width="9.140625" style="76"/>
    <col min="6665" max="6665" width="8.5703125" style="76" customWidth="1"/>
    <col min="6666" max="6915" width="9.140625" style="76"/>
    <col min="6916" max="6916" width="23.140625" style="76" customWidth="1"/>
    <col min="6917" max="6917" width="28.28515625" style="76" customWidth="1"/>
    <col min="6918" max="6918" width="9.140625" style="76"/>
    <col min="6919" max="6919" width="8.7109375" style="76" customWidth="1"/>
    <col min="6920" max="6920" width="9.140625" style="76"/>
    <col min="6921" max="6921" width="8.5703125" style="76" customWidth="1"/>
    <col min="6922" max="7171" width="9.140625" style="76"/>
    <col min="7172" max="7172" width="23.140625" style="76" customWidth="1"/>
    <col min="7173" max="7173" width="28.28515625" style="76" customWidth="1"/>
    <col min="7174" max="7174" width="9.140625" style="76"/>
    <col min="7175" max="7175" width="8.7109375" style="76" customWidth="1"/>
    <col min="7176" max="7176" width="9.140625" style="76"/>
    <col min="7177" max="7177" width="8.5703125" style="76" customWidth="1"/>
    <col min="7178" max="7427" width="9.140625" style="76"/>
    <col min="7428" max="7428" width="23.140625" style="76" customWidth="1"/>
    <col min="7429" max="7429" width="28.28515625" style="76" customWidth="1"/>
    <col min="7430" max="7430" width="9.140625" style="76"/>
    <col min="7431" max="7431" width="8.7109375" style="76" customWidth="1"/>
    <col min="7432" max="7432" width="9.140625" style="76"/>
    <col min="7433" max="7433" width="8.5703125" style="76" customWidth="1"/>
    <col min="7434" max="7683" width="9.140625" style="76"/>
    <col min="7684" max="7684" width="23.140625" style="76" customWidth="1"/>
    <col min="7685" max="7685" width="28.28515625" style="76" customWidth="1"/>
    <col min="7686" max="7686" width="9.140625" style="76"/>
    <col min="7687" max="7687" width="8.7109375" style="76" customWidth="1"/>
    <col min="7688" max="7688" width="9.140625" style="76"/>
    <col min="7689" max="7689" width="8.5703125" style="76" customWidth="1"/>
    <col min="7690" max="7939" width="9.140625" style="76"/>
    <col min="7940" max="7940" width="23.140625" style="76" customWidth="1"/>
    <col min="7941" max="7941" width="28.28515625" style="76" customWidth="1"/>
    <col min="7942" max="7942" width="9.140625" style="76"/>
    <col min="7943" max="7943" width="8.7109375" style="76" customWidth="1"/>
    <col min="7944" max="7944" width="9.140625" style="76"/>
    <col min="7945" max="7945" width="8.5703125" style="76" customWidth="1"/>
    <col min="7946" max="8195" width="9.140625" style="76"/>
    <col min="8196" max="8196" width="23.140625" style="76" customWidth="1"/>
    <col min="8197" max="8197" width="28.28515625" style="76" customWidth="1"/>
    <col min="8198" max="8198" width="9.140625" style="76"/>
    <col min="8199" max="8199" width="8.7109375" style="76" customWidth="1"/>
    <col min="8200" max="8200" width="9.140625" style="76"/>
    <col min="8201" max="8201" width="8.5703125" style="76" customWidth="1"/>
    <col min="8202" max="8451" width="9.140625" style="76"/>
    <col min="8452" max="8452" width="23.140625" style="76" customWidth="1"/>
    <col min="8453" max="8453" width="28.28515625" style="76" customWidth="1"/>
    <col min="8454" max="8454" width="9.140625" style="76"/>
    <col min="8455" max="8455" width="8.7109375" style="76" customWidth="1"/>
    <col min="8456" max="8456" width="9.140625" style="76"/>
    <col min="8457" max="8457" width="8.5703125" style="76" customWidth="1"/>
    <col min="8458" max="8707" width="9.140625" style="76"/>
    <col min="8708" max="8708" width="23.140625" style="76" customWidth="1"/>
    <col min="8709" max="8709" width="28.28515625" style="76" customWidth="1"/>
    <col min="8710" max="8710" width="9.140625" style="76"/>
    <col min="8711" max="8711" width="8.7109375" style="76" customWidth="1"/>
    <col min="8712" max="8712" width="9.140625" style="76"/>
    <col min="8713" max="8713" width="8.5703125" style="76" customWidth="1"/>
    <col min="8714" max="8963" width="9.140625" style="76"/>
    <col min="8964" max="8964" width="23.140625" style="76" customWidth="1"/>
    <col min="8965" max="8965" width="28.28515625" style="76" customWidth="1"/>
    <col min="8966" max="8966" width="9.140625" style="76"/>
    <col min="8967" max="8967" width="8.7109375" style="76" customWidth="1"/>
    <col min="8968" max="8968" width="9.140625" style="76"/>
    <col min="8969" max="8969" width="8.5703125" style="76" customWidth="1"/>
    <col min="8970" max="9219" width="9.140625" style="76"/>
    <col min="9220" max="9220" width="23.140625" style="76" customWidth="1"/>
    <col min="9221" max="9221" width="28.28515625" style="76" customWidth="1"/>
    <col min="9222" max="9222" width="9.140625" style="76"/>
    <col min="9223" max="9223" width="8.7109375" style="76" customWidth="1"/>
    <col min="9224" max="9224" width="9.140625" style="76"/>
    <col min="9225" max="9225" width="8.5703125" style="76" customWidth="1"/>
    <col min="9226" max="9475" width="9.140625" style="76"/>
    <col min="9476" max="9476" width="23.140625" style="76" customWidth="1"/>
    <col min="9477" max="9477" width="28.28515625" style="76" customWidth="1"/>
    <col min="9478" max="9478" width="9.140625" style="76"/>
    <col min="9479" max="9479" width="8.7109375" style="76" customWidth="1"/>
    <col min="9480" max="9480" width="9.140625" style="76"/>
    <col min="9481" max="9481" width="8.5703125" style="76" customWidth="1"/>
    <col min="9482" max="9731" width="9.140625" style="76"/>
    <col min="9732" max="9732" width="23.140625" style="76" customWidth="1"/>
    <col min="9733" max="9733" width="28.28515625" style="76" customWidth="1"/>
    <col min="9734" max="9734" width="9.140625" style="76"/>
    <col min="9735" max="9735" width="8.7109375" style="76" customWidth="1"/>
    <col min="9736" max="9736" width="9.140625" style="76"/>
    <col min="9737" max="9737" width="8.5703125" style="76" customWidth="1"/>
    <col min="9738" max="9987" width="9.140625" style="76"/>
    <col min="9988" max="9988" width="23.140625" style="76" customWidth="1"/>
    <col min="9989" max="9989" width="28.28515625" style="76" customWidth="1"/>
    <col min="9990" max="9990" width="9.140625" style="76"/>
    <col min="9991" max="9991" width="8.7109375" style="76" customWidth="1"/>
    <col min="9992" max="9992" width="9.140625" style="76"/>
    <col min="9993" max="9993" width="8.5703125" style="76" customWidth="1"/>
    <col min="9994" max="10243" width="9.140625" style="76"/>
    <col min="10244" max="10244" width="23.140625" style="76" customWidth="1"/>
    <col min="10245" max="10245" width="28.28515625" style="76" customWidth="1"/>
    <col min="10246" max="10246" width="9.140625" style="76"/>
    <col min="10247" max="10247" width="8.7109375" style="76" customWidth="1"/>
    <col min="10248" max="10248" width="9.140625" style="76"/>
    <col min="10249" max="10249" width="8.5703125" style="76" customWidth="1"/>
    <col min="10250" max="10499" width="9.140625" style="76"/>
    <col min="10500" max="10500" width="23.140625" style="76" customWidth="1"/>
    <col min="10501" max="10501" width="28.28515625" style="76" customWidth="1"/>
    <col min="10502" max="10502" width="9.140625" style="76"/>
    <col min="10503" max="10503" width="8.7109375" style="76" customWidth="1"/>
    <col min="10504" max="10504" width="9.140625" style="76"/>
    <col min="10505" max="10505" width="8.5703125" style="76" customWidth="1"/>
    <col min="10506" max="10755" width="9.140625" style="76"/>
    <col min="10756" max="10756" width="23.140625" style="76" customWidth="1"/>
    <col min="10757" max="10757" width="28.28515625" style="76" customWidth="1"/>
    <col min="10758" max="10758" width="9.140625" style="76"/>
    <col min="10759" max="10759" width="8.7109375" style="76" customWidth="1"/>
    <col min="10760" max="10760" width="9.140625" style="76"/>
    <col min="10761" max="10761" width="8.5703125" style="76" customWidth="1"/>
    <col min="10762" max="11011" width="9.140625" style="76"/>
    <col min="11012" max="11012" width="23.140625" style="76" customWidth="1"/>
    <col min="11013" max="11013" width="28.28515625" style="76" customWidth="1"/>
    <col min="11014" max="11014" width="9.140625" style="76"/>
    <col min="11015" max="11015" width="8.7109375" style="76" customWidth="1"/>
    <col min="11016" max="11016" width="9.140625" style="76"/>
    <col min="11017" max="11017" width="8.5703125" style="76" customWidth="1"/>
    <col min="11018" max="11267" width="9.140625" style="76"/>
    <col min="11268" max="11268" width="23.140625" style="76" customWidth="1"/>
    <col min="11269" max="11269" width="28.28515625" style="76" customWidth="1"/>
    <col min="11270" max="11270" width="9.140625" style="76"/>
    <col min="11271" max="11271" width="8.7109375" style="76" customWidth="1"/>
    <col min="11272" max="11272" width="9.140625" style="76"/>
    <col min="11273" max="11273" width="8.5703125" style="76" customWidth="1"/>
    <col min="11274" max="11523" width="9.140625" style="76"/>
    <col min="11524" max="11524" width="23.140625" style="76" customWidth="1"/>
    <col min="11525" max="11525" width="28.28515625" style="76" customWidth="1"/>
    <col min="11526" max="11526" width="9.140625" style="76"/>
    <col min="11527" max="11527" width="8.7109375" style="76" customWidth="1"/>
    <col min="11528" max="11528" width="9.140625" style="76"/>
    <col min="11529" max="11529" width="8.5703125" style="76" customWidth="1"/>
    <col min="11530" max="11779" width="9.140625" style="76"/>
    <col min="11780" max="11780" width="23.140625" style="76" customWidth="1"/>
    <col min="11781" max="11781" width="28.28515625" style="76" customWidth="1"/>
    <col min="11782" max="11782" width="9.140625" style="76"/>
    <col min="11783" max="11783" width="8.7109375" style="76" customWidth="1"/>
    <col min="11784" max="11784" width="9.140625" style="76"/>
    <col min="11785" max="11785" width="8.5703125" style="76" customWidth="1"/>
    <col min="11786" max="12035" width="9.140625" style="76"/>
    <col min="12036" max="12036" width="23.140625" style="76" customWidth="1"/>
    <col min="12037" max="12037" width="28.28515625" style="76" customWidth="1"/>
    <col min="12038" max="12038" width="9.140625" style="76"/>
    <col min="12039" max="12039" width="8.7109375" style="76" customWidth="1"/>
    <col min="12040" max="12040" width="9.140625" style="76"/>
    <col min="12041" max="12041" width="8.5703125" style="76" customWidth="1"/>
    <col min="12042" max="12291" width="9.140625" style="76"/>
    <col min="12292" max="12292" width="23.140625" style="76" customWidth="1"/>
    <col min="12293" max="12293" width="28.28515625" style="76" customWidth="1"/>
    <col min="12294" max="12294" width="9.140625" style="76"/>
    <col min="12295" max="12295" width="8.7109375" style="76" customWidth="1"/>
    <col min="12296" max="12296" width="9.140625" style="76"/>
    <col min="12297" max="12297" width="8.5703125" style="76" customWidth="1"/>
    <col min="12298" max="12547" width="9.140625" style="76"/>
    <col min="12548" max="12548" width="23.140625" style="76" customWidth="1"/>
    <col min="12549" max="12549" width="28.28515625" style="76" customWidth="1"/>
    <col min="12550" max="12550" width="9.140625" style="76"/>
    <col min="12551" max="12551" width="8.7109375" style="76" customWidth="1"/>
    <col min="12552" max="12552" width="9.140625" style="76"/>
    <col min="12553" max="12553" width="8.5703125" style="76" customWidth="1"/>
    <col min="12554" max="12803" width="9.140625" style="76"/>
    <col min="12804" max="12804" width="23.140625" style="76" customWidth="1"/>
    <col min="12805" max="12805" width="28.28515625" style="76" customWidth="1"/>
    <col min="12806" max="12806" width="9.140625" style="76"/>
    <col min="12807" max="12807" width="8.7109375" style="76" customWidth="1"/>
    <col min="12808" max="12808" width="9.140625" style="76"/>
    <col min="12809" max="12809" width="8.5703125" style="76" customWidth="1"/>
    <col min="12810" max="13059" width="9.140625" style="76"/>
    <col min="13060" max="13060" width="23.140625" style="76" customWidth="1"/>
    <col min="13061" max="13061" width="28.28515625" style="76" customWidth="1"/>
    <col min="13062" max="13062" width="9.140625" style="76"/>
    <col min="13063" max="13063" width="8.7109375" style="76" customWidth="1"/>
    <col min="13064" max="13064" width="9.140625" style="76"/>
    <col min="13065" max="13065" width="8.5703125" style="76" customWidth="1"/>
    <col min="13066" max="13315" width="9.140625" style="76"/>
    <col min="13316" max="13316" width="23.140625" style="76" customWidth="1"/>
    <col min="13317" max="13317" width="28.28515625" style="76" customWidth="1"/>
    <col min="13318" max="13318" width="9.140625" style="76"/>
    <col min="13319" max="13319" width="8.7109375" style="76" customWidth="1"/>
    <col min="13320" max="13320" width="9.140625" style="76"/>
    <col min="13321" max="13321" width="8.5703125" style="76" customWidth="1"/>
    <col min="13322" max="13571" width="9.140625" style="76"/>
    <col min="13572" max="13572" width="23.140625" style="76" customWidth="1"/>
    <col min="13573" max="13573" width="28.28515625" style="76" customWidth="1"/>
    <col min="13574" max="13574" width="9.140625" style="76"/>
    <col min="13575" max="13575" width="8.7109375" style="76" customWidth="1"/>
    <col min="13576" max="13576" width="9.140625" style="76"/>
    <col min="13577" max="13577" width="8.5703125" style="76" customWidth="1"/>
    <col min="13578" max="13827" width="9.140625" style="76"/>
    <col min="13828" max="13828" width="23.140625" style="76" customWidth="1"/>
    <col min="13829" max="13829" width="28.28515625" style="76" customWidth="1"/>
    <col min="13830" max="13830" width="9.140625" style="76"/>
    <col min="13831" max="13831" width="8.7109375" style="76" customWidth="1"/>
    <col min="13832" max="13832" width="9.140625" style="76"/>
    <col min="13833" max="13833" width="8.5703125" style="76" customWidth="1"/>
    <col min="13834" max="14083" width="9.140625" style="76"/>
    <col min="14084" max="14084" width="23.140625" style="76" customWidth="1"/>
    <col min="14085" max="14085" width="28.28515625" style="76" customWidth="1"/>
    <col min="14086" max="14086" width="9.140625" style="76"/>
    <col min="14087" max="14087" width="8.7109375" style="76" customWidth="1"/>
    <col min="14088" max="14088" width="9.140625" style="76"/>
    <col min="14089" max="14089" width="8.5703125" style="76" customWidth="1"/>
    <col min="14090" max="14339" width="9.140625" style="76"/>
    <col min="14340" max="14340" width="23.140625" style="76" customWidth="1"/>
    <col min="14341" max="14341" width="28.28515625" style="76" customWidth="1"/>
    <col min="14342" max="14342" width="9.140625" style="76"/>
    <col min="14343" max="14343" width="8.7109375" style="76" customWidth="1"/>
    <col min="14344" max="14344" width="9.140625" style="76"/>
    <col min="14345" max="14345" width="8.5703125" style="76" customWidth="1"/>
    <col min="14346" max="14595" width="9.140625" style="76"/>
    <col min="14596" max="14596" width="23.140625" style="76" customWidth="1"/>
    <col min="14597" max="14597" width="28.28515625" style="76" customWidth="1"/>
    <col min="14598" max="14598" width="9.140625" style="76"/>
    <col min="14599" max="14599" width="8.7109375" style="76" customWidth="1"/>
    <col min="14600" max="14600" width="9.140625" style="76"/>
    <col min="14601" max="14601" width="8.5703125" style="76" customWidth="1"/>
    <col min="14602" max="14851" width="9.140625" style="76"/>
    <col min="14852" max="14852" width="23.140625" style="76" customWidth="1"/>
    <col min="14853" max="14853" width="28.28515625" style="76" customWidth="1"/>
    <col min="14854" max="14854" width="9.140625" style="76"/>
    <col min="14855" max="14855" width="8.7109375" style="76" customWidth="1"/>
    <col min="14856" max="14856" width="9.140625" style="76"/>
    <col min="14857" max="14857" width="8.5703125" style="76" customWidth="1"/>
    <col min="14858" max="15107" width="9.140625" style="76"/>
    <col min="15108" max="15108" width="23.140625" style="76" customWidth="1"/>
    <col min="15109" max="15109" width="28.28515625" style="76" customWidth="1"/>
    <col min="15110" max="15110" width="9.140625" style="76"/>
    <col min="15111" max="15111" width="8.7109375" style="76" customWidth="1"/>
    <col min="15112" max="15112" width="9.140625" style="76"/>
    <col min="15113" max="15113" width="8.5703125" style="76" customWidth="1"/>
    <col min="15114" max="15363" width="9.140625" style="76"/>
    <col min="15364" max="15364" width="23.140625" style="76" customWidth="1"/>
    <col min="15365" max="15365" width="28.28515625" style="76" customWidth="1"/>
    <col min="15366" max="15366" width="9.140625" style="76"/>
    <col min="15367" max="15367" width="8.7109375" style="76" customWidth="1"/>
    <col min="15368" max="15368" width="9.140625" style="76"/>
    <col min="15369" max="15369" width="8.5703125" style="76" customWidth="1"/>
    <col min="15370" max="15619" width="9.140625" style="76"/>
    <col min="15620" max="15620" width="23.140625" style="76" customWidth="1"/>
    <col min="15621" max="15621" width="28.28515625" style="76" customWidth="1"/>
    <col min="15622" max="15622" width="9.140625" style="76"/>
    <col min="15623" max="15623" width="8.7109375" style="76" customWidth="1"/>
    <col min="15624" max="15624" width="9.140625" style="76"/>
    <col min="15625" max="15625" width="8.5703125" style="76" customWidth="1"/>
    <col min="15626" max="15875" width="9.140625" style="76"/>
    <col min="15876" max="15876" width="23.140625" style="76" customWidth="1"/>
    <col min="15877" max="15877" width="28.28515625" style="76" customWidth="1"/>
    <col min="15878" max="15878" width="9.140625" style="76"/>
    <col min="15879" max="15879" width="8.7109375" style="76" customWidth="1"/>
    <col min="15880" max="15880" width="9.140625" style="76"/>
    <col min="15881" max="15881" width="8.5703125" style="76" customWidth="1"/>
    <col min="15882" max="16131" width="9.140625" style="76"/>
    <col min="16132" max="16132" width="23.140625" style="76" customWidth="1"/>
    <col min="16133" max="16133" width="28.28515625" style="76" customWidth="1"/>
    <col min="16134" max="16134" width="9.140625" style="76"/>
    <col min="16135" max="16135" width="8.7109375" style="76" customWidth="1"/>
    <col min="16136" max="16136" width="9.140625" style="76"/>
    <col min="16137" max="16137" width="8.5703125" style="76" customWidth="1"/>
    <col min="16138" max="16384" width="9.140625" style="76"/>
  </cols>
  <sheetData>
    <row r="1" spans="1:8" s="71" customFormat="1" x14ac:dyDescent="0.25">
      <c r="A1" s="70"/>
      <c r="E1" s="72" t="s">
        <v>76</v>
      </c>
    </row>
    <row r="2" spans="1:8" s="71" customFormat="1" x14ac:dyDescent="0.25">
      <c r="A2" s="70"/>
      <c r="E2" s="72" t="s">
        <v>77</v>
      </c>
    </row>
    <row r="3" spans="1:8" s="71" customFormat="1" x14ac:dyDescent="0.25">
      <c r="A3" s="70"/>
      <c r="E3" s="72" t="s">
        <v>62</v>
      </c>
    </row>
    <row r="4" spans="1:8" s="71" customFormat="1" x14ac:dyDescent="0.25">
      <c r="A4" s="70"/>
      <c r="E4" s="38" t="s">
        <v>78</v>
      </c>
    </row>
    <row r="5" spans="1:8" s="71" customFormat="1" x14ac:dyDescent="0.25">
      <c r="A5" s="70"/>
      <c r="E5" s="72" t="s">
        <v>79</v>
      </c>
    </row>
    <row r="6" spans="1:8" x14ac:dyDescent="0.25">
      <c r="A6" s="73"/>
      <c r="B6" s="74"/>
      <c r="C6" s="74"/>
      <c r="D6" s="74"/>
      <c r="E6" s="74"/>
      <c r="F6" s="75"/>
      <c r="G6" s="75"/>
    </row>
    <row r="7" spans="1:8" x14ac:dyDescent="0.25">
      <c r="A7" s="109" t="s">
        <v>80</v>
      </c>
      <c r="B7" s="110"/>
      <c r="C7" s="110"/>
      <c r="D7" s="110"/>
      <c r="E7" s="110"/>
      <c r="F7" s="110"/>
      <c r="G7" s="110"/>
    </row>
    <row r="8" spans="1:8" x14ac:dyDescent="0.25">
      <c r="B8" s="77"/>
      <c r="C8" s="77"/>
      <c r="D8" s="77"/>
      <c r="E8" s="77"/>
    </row>
    <row r="9" spans="1:8" ht="49.5" customHeight="1" x14ac:dyDescent="0.25">
      <c r="A9" s="78" t="s">
        <v>81</v>
      </c>
      <c r="B9" s="111" t="s">
        <v>1</v>
      </c>
      <c r="C9" s="111"/>
      <c r="D9" s="111"/>
      <c r="E9" s="111"/>
      <c r="F9" s="112"/>
      <c r="G9" s="112"/>
      <c r="H9" s="79"/>
    </row>
    <row r="10" spans="1:8" ht="15" customHeight="1" x14ac:dyDescent="0.25">
      <c r="A10" s="78"/>
      <c r="B10" s="80" t="s">
        <v>82</v>
      </c>
      <c r="C10" s="81"/>
      <c r="D10" s="81"/>
      <c r="E10" s="81"/>
      <c r="F10" s="79"/>
      <c r="G10" s="79"/>
      <c r="H10" s="79"/>
    </row>
    <row r="11" spans="1:8" x14ac:dyDescent="0.25">
      <c r="A11" s="78"/>
      <c r="B11" s="82"/>
      <c r="C11" s="83"/>
      <c r="D11" s="84"/>
      <c r="E11" s="84"/>
      <c r="F11" s="84"/>
      <c r="G11" s="84"/>
      <c r="H11" s="84"/>
    </row>
    <row r="12" spans="1:8" ht="27.75" customHeight="1" x14ac:dyDescent="0.25">
      <c r="A12" s="85"/>
      <c r="B12" s="113" t="s">
        <v>83</v>
      </c>
      <c r="C12" s="114"/>
      <c r="D12" s="114"/>
      <c r="E12" s="115"/>
      <c r="F12" s="116" t="s">
        <v>84</v>
      </c>
      <c r="G12" s="117"/>
    </row>
    <row r="13" spans="1:8" ht="27.75" customHeight="1" x14ac:dyDescent="0.25">
      <c r="A13" s="86"/>
      <c r="B13" s="113" t="s">
        <v>85</v>
      </c>
      <c r="C13" s="114"/>
      <c r="D13" s="114"/>
      <c r="E13" s="115"/>
      <c r="F13" s="118">
        <v>1</v>
      </c>
      <c r="G13" s="119"/>
    </row>
    <row r="14" spans="1:8" ht="27.75" customHeight="1" x14ac:dyDescent="0.25">
      <c r="A14" s="86" t="s">
        <v>86</v>
      </c>
      <c r="B14" s="113" t="s">
        <v>87</v>
      </c>
      <c r="C14" s="114"/>
      <c r="D14" s="114"/>
      <c r="E14" s="115"/>
      <c r="F14" s="118">
        <v>1</v>
      </c>
      <c r="G14" s="119"/>
    </row>
    <row r="15" spans="1:8" ht="22.5" customHeight="1" x14ac:dyDescent="0.25">
      <c r="A15" s="86" t="s">
        <v>88</v>
      </c>
      <c r="B15" s="113" t="s">
        <v>89</v>
      </c>
      <c r="C15" s="114"/>
      <c r="D15" s="114"/>
      <c r="E15" s="115"/>
      <c r="F15" s="118">
        <v>1</v>
      </c>
      <c r="G15" s="119"/>
    </row>
    <row r="16" spans="1:8" ht="18" customHeight="1" x14ac:dyDescent="0.25">
      <c r="A16" s="86" t="s">
        <v>90</v>
      </c>
      <c r="B16" s="113" t="s">
        <v>91</v>
      </c>
      <c r="C16" s="114"/>
      <c r="D16" s="114"/>
      <c r="E16" s="115"/>
      <c r="F16" s="118">
        <v>1</v>
      </c>
      <c r="G16" s="119"/>
    </row>
    <row r="17" spans="1:10" ht="23.25" customHeight="1" x14ac:dyDescent="0.25">
      <c r="A17" s="87" t="s">
        <v>92</v>
      </c>
      <c r="B17" s="113" t="s">
        <v>93</v>
      </c>
      <c r="C17" s="114"/>
      <c r="D17" s="114"/>
      <c r="E17" s="114"/>
      <c r="F17" s="120">
        <v>0</v>
      </c>
      <c r="G17" s="121"/>
    </row>
    <row r="18" spans="1:10" ht="22.5" customHeight="1" x14ac:dyDescent="0.25">
      <c r="A18" s="85" t="s">
        <v>94</v>
      </c>
      <c r="B18" s="113" t="s">
        <v>95</v>
      </c>
      <c r="C18" s="114"/>
      <c r="D18" s="114"/>
      <c r="E18" s="114"/>
      <c r="F18" s="120">
        <f>SUM(F19:G21)</f>
        <v>11.05</v>
      </c>
      <c r="G18" s="121"/>
    </row>
    <row r="19" spans="1:10" s="74" customFormat="1" ht="19.5" customHeight="1" x14ac:dyDescent="0.25">
      <c r="A19" s="88"/>
      <c r="B19" s="122" t="s">
        <v>96</v>
      </c>
      <c r="C19" s="122"/>
      <c r="D19" s="122"/>
      <c r="E19" s="122"/>
      <c r="F19" s="123">
        <v>8</v>
      </c>
      <c r="G19" s="123"/>
    </row>
    <row r="20" spans="1:10" s="74" customFormat="1" ht="19.5" customHeight="1" x14ac:dyDescent="0.25">
      <c r="A20" s="88"/>
      <c r="B20" s="122" t="s">
        <v>34</v>
      </c>
      <c r="C20" s="122"/>
      <c r="D20" s="122"/>
      <c r="E20" s="122"/>
      <c r="F20" s="123">
        <v>3</v>
      </c>
      <c r="G20" s="123"/>
    </row>
    <row r="21" spans="1:10" s="74" customFormat="1" ht="47.25" customHeight="1" x14ac:dyDescent="0.25">
      <c r="A21" s="88"/>
      <c r="B21" s="122" t="s">
        <v>97</v>
      </c>
      <c r="C21" s="122"/>
      <c r="D21" s="122"/>
      <c r="E21" s="122"/>
      <c r="F21" s="123">
        <f>(3+2)*0.01</f>
        <v>0.05</v>
      </c>
      <c r="G21" s="123"/>
    </row>
    <row r="22" spans="1:10" x14ac:dyDescent="0.25">
      <c r="A22" s="85"/>
      <c r="B22" s="124"/>
      <c r="C22" s="125"/>
      <c r="D22" s="125"/>
      <c r="E22" s="125"/>
      <c r="F22" s="125"/>
      <c r="G22" s="125"/>
    </row>
    <row r="23" spans="1:10" ht="22.5" customHeight="1" x14ac:dyDescent="0.25">
      <c r="A23" s="85" t="s">
        <v>98</v>
      </c>
      <c r="B23" s="113" t="s">
        <v>99</v>
      </c>
      <c r="C23" s="114"/>
      <c r="D23" s="114"/>
      <c r="E23" s="114"/>
      <c r="F23" s="126">
        <v>0</v>
      </c>
      <c r="G23" s="127"/>
    </row>
    <row r="24" spans="1:10" x14ac:dyDescent="0.25">
      <c r="A24" s="85"/>
      <c r="B24" s="128"/>
      <c r="C24" s="129"/>
      <c r="D24" s="129"/>
      <c r="E24" s="130"/>
      <c r="F24" s="126"/>
      <c r="G24" s="127"/>
    </row>
    <row r="25" spans="1:10" ht="22.5" customHeight="1" x14ac:dyDescent="0.25">
      <c r="A25" s="85" t="s">
        <v>100</v>
      </c>
      <c r="B25" s="113" t="s">
        <v>101</v>
      </c>
      <c r="C25" s="114"/>
      <c r="D25" s="114"/>
      <c r="E25" s="115"/>
      <c r="F25" s="120">
        <f>SUM(F26:G26)</f>
        <v>0</v>
      </c>
      <c r="G25" s="121"/>
      <c r="J25" s="73"/>
    </row>
    <row r="26" spans="1:10" x14ac:dyDescent="0.25">
      <c r="A26" s="85"/>
      <c r="B26" s="128"/>
      <c r="C26" s="129"/>
      <c r="D26" s="129"/>
      <c r="E26" s="130"/>
      <c r="F26" s="131"/>
      <c r="G26" s="132"/>
      <c r="J26" s="73"/>
    </row>
    <row r="27" spans="1:10" x14ac:dyDescent="0.25">
      <c r="A27" s="89"/>
      <c r="B27" s="89"/>
      <c r="C27" s="89"/>
      <c r="D27" s="89"/>
      <c r="E27" s="89"/>
      <c r="F27" s="89"/>
      <c r="G27" s="89"/>
      <c r="J27" s="73"/>
    </row>
    <row r="28" spans="1:10" ht="36.75" customHeight="1" x14ac:dyDescent="0.25">
      <c r="A28" s="85" t="s">
        <v>102</v>
      </c>
      <c r="B28" s="113" t="s">
        <v>103</v>
      </c>
      <c r="C28" s="114"/>
      <c r="D28" s="114"/>
      <c r="E28" s="115"/>
      <c r="F28" s="133">
        <f>F17+F18</f>
        <v>11.05</v>
      </c>
      <c r="G28" s="134"/>
    </row>
    <row r="29" spans="1:10" ht="25.5" customHeight="1" x14ac:dyDescent="0.25">
      <c r="A29" s="85" t="s">
        <v>104</v>
      </c>
      <c r="B29" s="113" t="s">
        <v>105</v>
      </c>
      <c r="C29" s="114"/>
      <c r="D29" s="114"/>
      <c r="E29" s="114"/>
      <c r="F29" s="120">
        <f>F23+F25</f>
        <v>0</v>
      </c>
      <c r="G29" s="121"/>
    </row>
    <row r="30" spans="1:10" ht="37.5" customHeight="1" x14ac:dyDescent="0.25">
      <c r="A30" s="85" t="s">
        <v>106</v>
      </c>
      <c r="B30" s="113" t="s">
        <v>107</v>
      </c>
      <c r="C30" s="114"/>
      <c r="D30" s="114"/>
      <c r="E30" s="114"/>
      <c r="F30" s="120">
        <f>F28+F29</f>
        <v>11.05</v>
      </c>
      <c r="G30" s="121"/>
    </row>
    <row r="31" spans="1:10" ht="9.75" customHeight="1" x14ac:dyDescent="0.25">
      <c r="A31" s="78"/>
      <c r="B31" s="82"/>
      <c r="C31" s="83"/>
      <c r="D31" s="84"/>
      <c r="E31" s="84"/>
      <c r="F31" s="84"/>
      <c r="G31" s="84"/>
      <c r="H31" s="84"/>
    </row>
    <row r="32" spans="1:10" ht="20.25" customHeight="1" x14ac:dyDescent="0.25">
      <c r="A32" s="140" t="s">
        <v>108</v>
      </c>
      <c r="B32" s="140"/>
      <c r="C32" s="140"/>
      <c r="D32" s="140"/>
      <c r="E32" s="140"/>
      <c r="F32" s="84"/>
      <c r="G32" s="84"/>
      <c r="H32" s="84"/>
    </row>
    <row r="33" spans="1:17" ht="6.75" customHeight="1" x14ac:dyDescent="0.25">
      <c r="A33" s="78"/>
      <c r="B33" s="82"/>
      <c r="C33" s="83"/>
      <c r="D33" s="84"/>
      <c r="E33" s="84"/>
      <c r="F33" s="84"/>
      <c r="G33" s="84"/>
      <c r="H33" s="84"/>
    </row>
    <row r="34" spans="1:17" ht="51.75" customHeight="1" x14ac:dyDescent="0.25">
      <c r="A34" s="87" t="s">
        <v>109</v>
      </c>
      <c r="B34" s="113" t="s">
        <v>110</v>
      </c>
      <c r="C34" s="114"/>
      <c r="D34" s="114"/>
      <c r="E34" s="115"/>
      <c r="F34" s="141">
        <f>0.5+F17/F30*F14*F15</f>
        <v>0.5</v>
      </c>
      <c r="G34" s="142"/>
      <c r="H34" s="84"/>
    </row>
    <row r="35" spans="1:17" ht="45" customHeight="1" x14ac:dyDescent="0.25">
      <c r="A35" s="87" t="s">
        <v>111</v>
      </c>
      <c r="B35" s="143" t="s">
        <v>112</v>
      </c>
      <c r="C35" s="144"/>
      <c r="D35" s="144"/>
      <c r="E35" s="145"/>
      <c r="F35" s="141">
        <f>1+(1.31*F23+0.95*F25)/F30*F16</f>
        <v>1</v>
      </c>
      <c r="G35" s="142"/>
      <c r="H35" s="84"/>
    </row>
    <row r="36" spans="1:17" x14ac:dyDescent="0.25">
      <c r="A36" s="78"/>
      <c r="B36" s="82"/>
      <c r="C36" s="83"/>
      <c r="D36" s="84"/>
      <c r="E36" s="84"/>
      <c r="F36" s="84"/>
      <c r="G36" s="84"/>
      <c r="H36" s="84"/>
    </row>
    <row r="37" spans="1:17" ht="57.75" customHeight="1" x14ac:dyDescent="0.25">
      <c r="A37" s="87" t="s">
        <v>113</v>
      </c>
      <c r="B37" s="135" t="s">
        <v>114</v>
      </c>
      <c r="C37" s="136"/>
      <c r="D37" s="136"/>
      <c r="E37" s="137"/>
      <c r="F37" s="138">
        <f>ROUND(F34*F35,3)</f>
        <v>0.5</v>
      </c>
      <c r="G37" s="139"/>
      <c r="H37" s="84"/>
    </row>
    <row r="38" spans="1:17" ht="148.5" customHeight="1" x14ac:dyDescent="0.25">
      <c r="A38" s="101" t="s">
        <v>115</v>
      </c>
      <c r="B38" s="101"/>
      <c r="C38" s="101"/>
      <c r="D38" s="101"/>
      <c r="E38" s="101"/>
      <c r="F38" s="101"/>
      <c r="G38" s="90"/>
      <c r="H38" s="84"/>
    </row>
    <row r="39" spans="1:17" s="91" customFormat="1" x14ac:dyDescent="0.25">
      <c r="A39" s="33" t="s">
        <v>68</v>
      </c>
      <c r="B39" s="32"/>
      <c r="C39" s="32"/>
      <c r="D39" s="32"/>
      <c r="E39" s="32"/>
      <c r="F39" s="32"/>
      <c r="P39" s="92" t="s">
        <v>69</v>
      </c>
    </row>
    <row r="40" spans="1:17" s="91" customFormat="1" x14ac:dyDescent="0.25">
      <c r="A40" s="34" t="s">
        <v>70</v>
      </c>
      <c r="B40" s="32"/>
      <c r="C40" s="32"/>
      <c r="D40" s="32"/>
      <c r="E40" s="32"/>
      <c r="F40" s="32"/>
      <c r="G40" s="93"/>
      <c r="H40" s="93"/>
      <c r="I40" s="93"/>
      <c r="J40" s="94"/>
      <c r="K40" s="95"/>
    </row>
    <row r="41" spans="1:17" s="91" customFormat="1" x14ac:dyDescent="0.25">
      <c r="A41" s="34"/>
      <c r="B41" s="32"/>
      <c r="C41" s="32"/>
      <c r="D41" s="32"/>
      <c r="E41" s="32"/>
      <c r="F41" s="32"/>
      <c r="G41" s="93"/>
      <c r="H41" s="93"/>
      <c r="I41" s="93"/>
      <c r="J41" s="94"/>
      <c r="K41" s="95"/>
    </row>
    <row r="42" spans="1:17" x14ac:dyDescent="0.25">
      <c r="A42" s="34" t="s">
        <v>72</v>
      </c>
      <c r="B42" s="32"/>
      <c r="E42" s="35"/>
      <c r="F42" s="33" t="s">
        <v>116</v>
      </c>
      <c r="G42" s="84"/>
      <c r="H42" s="84"/>
    </row>
    <row r="43" spans="1:17" ht="12.75" customHeight="1" x14ac:dyDescent="0.25">
      <c r="A43" s="32"/>
      <c r="B43" s="32"/>
      <c r="E43" s="32"/>
      <c r="F43" s="33"/>
      <c r="G43" s="84"/>
      <c r="H43" s="84"/>
    </row>
    <row r="44" spans="1:17" x14ac:dyDescent="0.25">
      <c r="A44" s="34" t="s">
        <v>117</v>
      </c>
      <c r="B44" s="32"/>
      <c r="E44" s="35"/>
      <c r="F44" s="33" t="s">
        <v>75</v>
      </c>
      <c r="G44" s="84"/>
      <c r="H44" s="84"/>
    </row>
    <row r="45" spans="1:17" ht="9" customHeight="1" x14ac:dyDescent="0.25">
      <c r="A45" s="96"/>
      <c r="B45" s="71"/>
      <c r="C45" s="97"/>
      <c r="D45" s="71"/>
      <c r="E45" s="71"/>
      <c r="F45" s="96"/>
      <c r="G45" s="84"/>
      <c r="H45" s="84"/>
    </row>
    <row r="46" spans="1:17" s="1" customFormat="1" x14ac:dyDescent="0.25">
      <c r="A46" s="34" t="s">
        <v>118</v>
      </c>
      <c r="B46" s="32"/>
      <c r="C46" s="39"/>
      <c r="D46" s="37"/>
      <c r="E46" s="99"/>
      <c r="F46" s="33" t="s">
        <v>119</v>
      </c>
      <c r="M46" s="2"/>
      <c r="N46" s="2"/>
      <c r="O46" s="2"/>
      <c r="P46" s="2"/>
      <c r="Q46" s="2"/>
    </row>
    <row r="47" spans="1:17" x14ac:dyDescent="0.25">
      <c r="A47" s="97"/>
      <c r="C47" s="97"/>
      <c r="D47" s="71"/>
      <c r="E47" s="98"/>
      <c r="G47" s="84"/>
      <c r="H47" s="84"/>
    </row>
  </sheetData>
  <mergeCells count="46">
    <mergeCell ref="B37:E37"/>
    <mergeCell ref="F37:G37"/>
    <mergeCell ref="A38:F38"/>
    <mergeCell ref="B30:E30"/>
    <mergeCell ref="F30:G30"/>
    <mergeCell ref="A32:E32"/>
    <mergeCell ref="B34:E34"/>
    <mergeCell ref="F34:G34"/>
    <mergeCell ref="B35:E35"/>
    <mergeCell ref="F35:G35"/>
    <mergeCell ref="B26:E26"/>
    <mergeCell ref="F26:G26"/>
    <mergeCell ref="B28:E28"/>
    <mergeCell ref="F28:G28"/>
    <mergeCell ref="B29:E29"/>
    <mergeCell ref="F29:G29"/>
    <mergeCell ref="B23:E23"/>
    <mergeCell ref="F23:G23"/>
    <mergeCell ref="B24:E24"/>
    <mergeCell ref="F24:G24"/>
    <mergeCell ref="B25:E25"/>
    <mergeCell ref="F25:G25"/>
    <mergeCell ref="B20:E20"/>
    <mergeCell ref="F20:G20"/>
    <mergeCell ref="B21:E21"/>
    <mergeCell ref="F21:G21"/>
    <mergeCell ref="B22:E22"/>
    <mergeCell ref="F22:G22"/>
    <mergeCell ref="B17:E17"/>
    <mergeCell ref="F17:G17"/>
    <mergeCell ref="B18:E18"/>
    <mergeCell ref="F18:G18"/>
    <mergeCell ref="B19:E19"/>
    <mergeCell ref="F19:G19"/>
    <mergeCell ref="B14:E14"/>
    <mergeCell ref="F14:G14"/>
    <mergeCell ref="B15:E15"/>
    <mergeCell ref="F15:G15"/>
    <mergeCell ref="B16:E16"/>
    <mergeCell ref="F16:G16"/>
    <mergeCell ref="A7:G7"/>
    <mergeCell ref="B9:G9"/>
    <mergeCell ref="B12:E12"/>
    <mergeCell ref="F12:G12"/>
    <mergeCell ref="B13:E13"/>
    <mergeCell ref="F13:G13"/>
  </mergeCells>
  <printOptions horizontalCentered="1"/>
  <pageMargins left="0.98425196850393704" right="0.39370078740157483" top="0.59055118110236227" bottom="0.59055118110236227" header="0.31496062992125984" footer="0.51181102362204722"/>
  <pageSetup paperSize="9" scale="89" orientation="portrait" r:id="rId1"/>
  <headerFooter alignWithMargins="0"/>
  <rowBreaks count="1" manualBreakCount="1">
    <brk id="36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Ведомость 1</vt:lpstr>
      <vt:lpstr>Ведомость 2</vt:lpstr>
      <vt:lpstr>'Ведомость 1'!Заголовки_для_печати</vt:lpstr>
      <vt:lpstr>'Ведомость 1'!Область_печати</vt:lpstr>
      <vt:lpstr>'Ведомость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Safonova Svetlana</cp:lastModifiedBy>
  <cp:lastPrinted>2024-01-23T01:08:30Z</cp:lastPrinted>
  <dcterms:created xsi:type="dcterms:W3CDTF">2020-09-30T08:50:27Z</dcterms:created>
  <dcterms:modified xsi:type="dcterms:W3CDTF">2024-01-23T01:08:42Z</dcterms:modified>
</cp:coreProperties>
</file>